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F763296B-5CF4-4639-B2DB-E1E6B372A0A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AUM" sheetId="1" r:id="rId1"/>
    <sheet name="Sheet2" sheetId="3" r:id="rId2"/>
  </sheets>
  <definedNames>
    <definedName name="_xlnm.Print_Area" localSheetId="0">SAUM!$A$1:$N$162</definedName>
    <definedName name="_xlnm.Print_Titles" localSheetId="0">SAUM!$4:$8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9" i="1"/>
  <c r="L30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7" i="1"/>
  <c r="L58" i="1"/>
  <c r="L59" i="1"/>
  <c r="L60" i="1"/>
  <c r="L61" i="1"/>
  <c r="L62" i="1"/>
  <c r="L63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1" i="1"/>
  <c r="L92" i="1"/>
  <c r="L93" i="1"/>
  <c r="L94" i="1"/>
  <c r="L95" i="1"/>
  <c r="L96" i="1"/>
  <c r="L97" i="1"/>
  <c r="L98" i="1"/>
  <c r="L101" i="1"/>
  <c r="L102" i="1"/>
  <c r="L103" i="1"/>
  <c r="L104" i="1"/>
  <c r="L105" i="1"/>
  <c r="L106" i="1"/>
  <c r="L107" i="1"/>
  <c r="L108" i="1"/>
  <c r="L109" i="1"/>
  <c r="L110" i="1"/>
  <c r="L113" i="1"/>
  <c r="L114" i="1"/>
  <c r="L115" i="1"/>
  <c r="L116" i="1"/>
  <c r="L117" i="1"/>
  <c r="L118" i="1"/>
  <c r="L119" i="1"/>
  <c r="L120" i="1"/>
  <c r="L121" i="1"/>
  <c r="L122" i="1"/>
  <c r="L128" i="1"/>
  <c r="L129" i="1"/>
  <c r="L130" i="1"/>
  <c r="L131" i="1"/>
  <c r="L138" i="1"/>
  <c r="L139" i="1"/>
  <c r="L140" i="1"/>
  <c r="L141" i="1"/>
  <c r="L142" i="1"/>
  <c r="L143" i="1"/>
  <c r="L149" i="1"/>
  <c r="L152" i="1"/>
  <c r="L153" i="1"/>
  <c r="L154" i="1"/>
  <c r="L155" i="1"/>
  <c r="L156" i="1"/>
  <c r="L157" i="1"/>
  <c r="L158" i="1"/>
  <c r="L99" i="1" l="1"/>
  <c r="L89" i="1"/>
  <c r="E124" i="1" l="1"/>
  <c r="E133" i="1"/>
  <c r="E145" i="1"/>
  <c r="E160" i="1"/>
  <c r="E162" i="1" l="1"/>
  <c r="L64" i="1" l="1"/>
  <c r="L55" i="1"/>
  <c r="L159" i="1" l="1"/>
  <c r="G160" i="1"/>
  <c r="I160" i="1"/>
  <c r="K160" i="1"/>
  <c r="M160" i="1"/>
  <c r="I145" i="1" l="1"/>
  <c r="I133" i="1"/>
  <c r="I124" i="1"/>
  <c r="M124" i="1"/>
  <c r="K124" i="1"/>
  <c r="G124" i="1"/>
  <c r="L123" i="1"/>
  <c r="L111" i="1"/>
  <c r="M145" i="1"/>
  <c r="K145" i="1"/>
  <c r="G145" i="1"/>
  <c r="M133" i="1"/>
  <c r="K133" i="1"/>
  <c r="G133" i="1"/>
  <c r="L150" i="1"/>
  <c r="L144" i="1"/>
  <c r="L132" i="1"/>
  <c r="L31" i="1"/>
  <c r="L27" i="1"/>
  <c r="K162" i="1" l="1"/>
  <c r="I162" i="1"/>
  <c r="M162" i="1"/>
  <c r="G162" i="1"/>
</calcChain>
</file>

<file path=xl/sharedStrings.xml><?xml version="1.0" encoding="utf-8"?>
<sst xmlns="http://schemas.openxmlformats.org/spreadsheetml/2006/main" count="178" uniqueCount="160">
  <si>
    <t>TOTAL</t>
  </si>
  <si>
    <t>Bookstore Manager</t>
  </si>
  <si>
    <t>Director of Food Service</t>
  </si>
  <si>
    <t>Coach</t>
  </si>
  <si>
    <t>Head Coach</t>
  </si>
  <si>
    <t>Dir. of Athletics</t>
  </si>
  <si>
    <t>TWELVE MONTH AUXILIARY ENTERPRISES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</si>
  <si>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</si>
  <si>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</si>
  <si>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</si>
  <si>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</si>
  <si>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</si>
  <si>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</si>
  <si>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</si>
  <si>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ACADEMIC POSITIONS</t>
  </si>
  <si>
    <t>NINE MONTH EDUCATIONAL AND GENERAL</t>
  </si>
  <si>
    <t>Asst. Librarian</t>
  </si>
  <si>
    <t>Assoc. Librarian</t>
  </si>
  <si>
    <t>Director of Library</t>
  </si>
  <si>
    <t>Department Chairperson</t>
  </si>
  <si>
    <t>Dir. of Nursing, SAU System</t>
  </si>
  <si>
    <t>TWELVE MONTH EDUCATIONAL AND GENERAL</t>
  </si>
  <si>
    <t>Director of Instructional Technology</t>
  </si>
  <si>
    <t>Associate Dean of Students</t>
  </si>
  <si>
    <t>Dean of Students</t>
  </si>
  <si>
    <t>Director of Media Services</t>
  </si>
  <si>
    <t>Director of Student Aid</t>
  </si>
  <si>
    <t>Director of International Programs</t>
  </si>
  <si>
    <t>Director of Admissions</t>
  </si>
  <si>
    <t>Director of Academic Advising</t>
  </si>
  <si>
    <t>Counselor</t>
  </si>
  <si>
    <t>Controller</t>
  </si>
  <si>
    <t>Director of Engineering Systems</t>
  </si>
  <si>
    <t>Director of Institutional Research</t>
  </si>
  <si>
    <t>Project/Program Administrator</t>
  </si>
  <si>
    <t>Director of Continuing Education</t>
  </si>
  <si>
    <t>Registrar</t>
  </si>
  <si>
    <t>Director of Computer Services</t>
  </si>
  <si>
    <t>Business Manager</t>
  </si>
  <si>
    <t>Director of Counseling</t>
  </si>
  <si>
    <t>Associate Vice President</t>
  </si>
  <si>
    <t>Dean</t>
  </si>
  <si>
    <t>Vice-Pres. for Student Affairs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</si>
  <si>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</si>
  <si>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</si>
  <si>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</si>
  <si>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</si>
  <si>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</si>
  <si>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</si>
  <si>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</si>
  <si>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</si>
  <si>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</si>
  <si>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</si>
  <si>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</si>
  <si>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</si>
  <si>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</si>
  <si>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</si>
  <si>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</si>
  <si>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</si>
  <si>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Vice-Pres. for Administration</t>
  </si>
  <si>
    <t>Project/Program Director</t>
  </si>
  <si>
    <t>Project/Program Manager</t>
  </si>
  <si>
    <t>Project/Program Specialist</t>
  </si>
  <si>
    <t>Director of Public Safety</t>
  </si>
  <si>
    <t>Associate Registrar</t>
  </si>
  <si>
    <t>University Professor</t>
  </si>
  <si>
    <t>Director of Health Services</t>
  </si>
  <si>
    <t>Residential Life Coordinator</t>
  </si>
  <si>
    <t>President, Southern Arkansas Univ.</t>
  </si>
  <si>
    <t>Director Public Safety I</t>
  </si>
  <si>
    <t>Personnel Manager</t>
  </si>
  <si>
    <t>Accounting Coordinator</t>
  </si>
  <si>
    <t>Grants Manager</t>
  </si>
  <si>
    <t>Information Technology Manager</t>
  </si>
  <si>
    <t>Campus Maintenance Supervisor</t>
  </si>
  <si>
    <t>Database Analyst</t>
  </si>
  <si>
    <t>Network Suppport Analyst</t>
  </si>
  <si>
    <t>Budget Specialist</t>
  </si>
  <si>
    <t>Maintenance Coordinator</t>
  </si>
  <si>
    <t>Accountant I</t>
  </si>
  <si>
    <t>Public Safety Officer</t>
  </si>
  <si>
    <t>Skilled Trades Supervisor</t>
  </si>
  <si>
    <t>Fiscal Support Analyst</t>
  </si>
  <si>
    <t>Financial Aid Analyst</t>
  </si>
  <si>
    <t>Purchasing Specialist</t>
  </si>
  <si>
    <t>Student Accounts Officer</t>
  </si>
  <si>
    <t>Skilled Tradesman</t>
  </si>
  <si>
    <t>Computer Operator</t>
  </si>
  <si>
    <t>Network Analyst</t>
  </si>
  <si>
    <t>Fiscal Support Specialist</t>
  </si>
  <si>
    <t>Administrative Specialist III</t>
  </si>
  <si>
    <t>Library Technician</t>
  </si>
  <si>
    <t>Administrative Specialist II</t>
  </si>
  <si>
    <t>Heavy Equipment Operator</t>
  </si>
  <si>
    <t>Registrar's Assistant</t>
  </si>
  <si>
    <t>Administrative Specialist I</t>
  </si>
  <si>
    <t>Apprentice Tradesman</t>
  </si>
  <si>
    <t>Equipment Operator</t>
  </si>
  <si>
    <t xml:space="preserve">Vice-Pres. for Acad. Affairs &amp; Prov. </t>
  </si>
  <si>
    <t>Vice-Pres. for Univ. Advancement</t>
  </si>
  <si>
    <t>Director of Physical Plant/Plant Eng.</t>
  </si>
  <si>
    <t>Development/Advancement Admin</t>
  </si>
  <si>
    <t>Development/Advancement Director</t>
  </si>
  <si>
    <t>Development/Advancement Manager</t>
  </si>
  <si>
    <t>Development/Advancement Specialist</t>
  </si>
  <si>
    <t>Dir. of Enrollment Services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</si>
  <si>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</si>
  <si>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</si>
  <si>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</si>
  <si>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</si>
  <si>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</si>
  <si>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 II</t>
  </si>
  <si>
    <t>Public Safety/Security Officer</t>
  </si>
  <si>
    <t>Skilled Trades Foreman</t>
  </si>
  <si>
    <t>Skilled Trades Helper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</si>
  <si>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</si>
  <si>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</si>
  <si>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</si>
  <si>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</si>
  <si>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</si>
  <si>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</si>
  <si>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Career Plng &amp; Placement Coord.</t>
  </si>
  <si>
    <t>Assistant Dir. of Financial Aid</t>
  </si>
  <si>
    <t>Accounting Technician</t>
  </si>
  <si>
    <t>Fiscal Support Technician</t>
  </si>
  <si>
    <t>2022-23</t>
  </si>
  <si>
    <t>Computer Support Manager</t>
  </si>
  <si>
    <t>SOUTHERN ARKANSAS UNIVERSITY</t>
  </si>
  <si>
    <t>Assistant Director of Computer Services</t>
  </si>
  <si>
    <t>TOTAL SAUM</t>
  </si>
  <si>
    <t>2023-24</t>
  </si>
  <si>
    <t>2024-25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</si>
  <si>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</si>
  <si>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</si>
  <si>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</si>
  <si>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</si>
  <si>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</si>
  <si>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</si>
  <si>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</si>
  <si>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</si>
  <si>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Library Support Assistant</t>
  </si>
  <si>
    <t>POSITIONS</t>
  </si>
  <si>
    <t xml:space="preserve">Software Support Specialist </t>
  </si>
  <si>
    <t xml:space="preserve">Assistant Registrar </t>
  </si>
  <si>
    <t xml:space="preserve">Project/Program Specialist </t>
  </si>
  <si>
    <t>A</t>
  </si>
  <si>
    <t>Information Systems Analyst</t>
  </si>
  <si>
    <t>Assistant Dean of Students</t>
  </si>
  <si>
    <t>Director of Disability Support</t>
  </si>
  <si>
    <t>Assistant Controller</t>
  </si>
  <si>
    <t>Fiscal Support Pool</t>
  </si>
  <si>
    <t>Fiscal Support Manager</t>
  </si>
  <si>
    <t>Fiscal Support Supervisor</t>
  </si>
  <si>
    <t>Account II</t>
  </si>
  <si>
    <t>Skilled Trades Pool</t>
  </si>
  <si>
    <t>Extra Help Assistant</t>
  </si>
  <si>
    <t>Associate Director of Computer Services</t>
  </si>
  <si>
    <t>Parking Control Supv.</t>
  </si>
  <si>
    <t>Vice-Pres. for Finance</t>
  </si>
  <si>
    <t>HIGHER EDUCATION PERSONAL SERVICES RECOMMENDATIONS FOR THE 2024-25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</si>
</sst>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0.0%"/>
    <numFmt numFmtId="166" formatCode="\(##\)"/>
    <numFmt numFmtId="167" formatCode="_(&quot;$&quot;* #,##0_);_(&quot;$&quot;* \(#,##0\);_(&quot;$&quot;* &quot;-&quot;??_);_(@_)"/>
    <numFmt numFmtId="169" formatCode="\(##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2" borderId="0"/>
    <xf numFmtId="43" fontId="4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3" borderId="0"/>
    <xf numFmtId="9" fontId="5" fillId="0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5" fillId="0" borderId="0"/>
    <xf numFmtId="0" fontId="3" fillId="2" borderId="0"/>
    <xf numFmtId="44" fontId="5" fillId="0" borderId="0" applyFont="0" applyFill="0" applyBorder="0" applyAlignment="0" applyProtection="0"/>
    <xf numFmtId="0" fontId="3" fillId="2" borderId="0"/>
  </cellStyleXfs>
  <cellXfs count="59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1" fontId="2" fillId="0" borderId="6" xfId="1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/>
    <xf numFmtId="0" fontId="1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2"/>
    </xf>
    <xf numFmtId="3" fontId="2" fillId="0" borderId="6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1" fillId="0" borderId="0" xfId="4" applyFont="1" applyFill="1"/>
    <xf numFmtId="3" fontId="2" fillId="0" borderId="9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165" fontId="1" fillId="0" borderId="0" xfId="5" applyNumberFormat="1" applyFont="1" applyFill="1" applyBorder="1"/>
    <xf numFmtId="3" fontId="1" fillId="0" borderId="0" xfId="6" applyNumberFormat="1" applyFont="1" applyFill="1" applyAlignment="1">
      <alignment horizontal="center"/>
    </xf>
    <xf numFmtId="0" fontId="1" fillId="0" borderId="0" xfId="6" applyFont="1" applyFill="1" applyAlignment="1">
      <alignment horizontal="center"/>
    </xf>
    <xf numFmtId="0" fontId="1" fillId="0" borderId="0" xfId="6" applyFont="1" applyFill="1"/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7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37" fontId="1" fillId="0" borderId="0" xfId="4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1" fillId="0" borderId="0" xfId="4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0" xfId="7" applyFont="1" applyFill="1" applyAlignment="1">
      <alignment horizontal="center"/>
    </xf>
    <xf numFmtId="3" fontId="1" fillId="0" borderId="0" xfId="7" applyNumberFormat="1" applyFont="1" applyFill="1" applyAlignment="1">
      <alignment horizontal="center"/>
    </xf>
    <xf numFmtId="0" fontId="1" fillId="0" borderId="0" xfId="8" applyFont="1" applyFill="1" applyAlignment="1">
      <alignment horizontal="center"/>
    </xf>
    <xf numFmtId="0" fontId="1" fillId="0" borderId="0" xfId="8" applyFont="1" applyFill="1"/>
    <xf numFmtId="0" fontId="1" fillId="0" borderId="0" xfId="10" applyFont="1" applyFill="1" applyAlignment="1">
      <alignment horizontal="center"/>
    </xf>
    <xf numFmtId="0" fontId="1" fillId="0" borderId="0" xfId="10" applyFont="1" applyFill="1"/>
    <xf numFmtId="0" fontId="1" fillId="0" borderId="0" xfId="1" applyFont="1" applyFill="1" applyAlignment="1">
      <alignment horizontal="center"/>
    </xf>
    <xf numFmtId="167" fontId="1" fillId="0" borderId="0" xfId="11" applyNumberFormat="1" applyFont="1" applyFill="1" applyBorder="1" applyAlignment="1">
      <alignment horizontal="center"/>
    </xf>
    <xf numFmtId="167" fontId="1" fillId="0" borderId="0" xfId="11" applyNumberFormat="1" applyFont="1" applyFill="1" applyBorder="1"/>
    <xf numFmtId="3" fontId="1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3" fontId="9" fillId="0" borderId="0" xfId="6" applyNumberFormat="1" applyFont="1" applyFill="1" applyAlignment="1">
      <alignment horizontal="center"/>
    </xf>
    <xf numFmtId="169" fontId="1" fillId="0" borderId="0" xfId="6" applyNumberFormat="1" applyFont="1" applyFill="1" applyAlignment="1">
      <alignment horizontal="left"/>
    </xf>
    <xf numFmtId="166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/>
  </cellXfs>
  <cellStyles count="13">
    <cellStyle name="Comma 2" xfId="2" xr:uid="{00000000-0005-0000-0000-000000000000}"/>
    <cellStyle name="Comma0" xfId="3" xr:uid="{00000000-0005-0000-0000-000001000000}"/>
    <cellStyle name="Currency" xfId="11" builtinId="4"/>
    <cellStyle name="Normal" xfId="0" builtinId="0"/>
    <cellStyle name="Normal 2" xfId="6" xr:uid="{00000000-0005-0000-0000-000004000000}"/>
    <cellStyle name="Normal 3" xfId="9" xr:uid="{00000000-0005-0000-0000-000005000000}"/>
    <cellStyle name="Normal 3 2" xfId="12" xr:uid="{7F7DAD6D-DE30-4696-AEEC-287499F9A140}"/>
    <cellStyle name="Normal_ANC Completed Request" xfId="4" xr:uid="{00000000-0005-0000-0000-000006000000}"/>
    <cellStyle name="Normal_Copy of ASUJ" xfId="1" xr:uid="{00000000-0005-0000-0000-000008000000}"/>
    <cellStyle name="Normal_UA Fund Form A" xfId="7" xr:uid="{00000000-0005-0000-0000-00000B000000}"/>
    <cellStyle name="Normal_UAFS Form A" xfId="8" xr:uid="{00000000-0005-0000-0000-00000C000000}"/>
    <cellStyle name="Normal_UAPB" xfId="10" xr:uid="{00000000-0005-0000-0000-00000D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I171"/>
  <sheetViews>
    <sheetView tabSelected="1" zoomScaleNormal="100" zoomScaleSheetLayoutView="100" workbookViewId="0">
      <pane ySplit="10" topLeftCell="A11" activePane="bottomLeft" state="frozen"/>
      <selection pane="bottomLeft" sqref="A1:N8"/>
    </sheetView>
  </sheetViews>
  <sheetFormatPr defaultColWidth="14.5703125" defaultRowHeight="12.75" customHeight="1" x14ac:dyDescent="0.2"/>
  <cols>
    <col min="1" max="1" width="5.42578125" style="15" customWidth="1"/>
    <col min="2" max="2" width="8.28515625" style="8" customWidth="1"/>
    <col min="3" max="3" width="3.7109375" style="2" customWidth="1"/>
    <col min="4" max="4" width="45.7109375" style="1" customWidth="1"/>
    <col min="5" max="5" width="5.42578125" style="11" customWidth="1"/>
    <col min="6" max="6" width="14.42578125" style="11" customWidth="1"/>
    <col min="7" max="7" width="5.42578125" style="11" customWidth="1"/>
    <col min="8" max="8" width="14.42578125" style="48" customWidth="1"/>
    <col min="9" max="9" width="5.42578125" style="11" customWidth="1"/>
    <col min="10" max="10" width="14.42578125" style="1" customWidth="1"/>
    <col min="11" max="11" width="5.42578125" style="1" customWidth="1"/>
    <col min="12" max="12" width="14.42578125" style="1" customWidth="1"/>
    <col min="13" max="13" width="5.42578125" style="11" customWidth="1"/>
    <col min="14" max="14" width="15.42578125" style="11" customWidth="1"/>
    <col min="15" max="15" width="8.140625" style="1" customWidth="1"/>
    <col min="16" max="16384" width="14.5703125" style="1"/>
  </cols>
  <sheetData>
    <row r="1" spans="1:15" s="9" customFormat="1" ht="12.75" customHeight="1" x14ac:dyDescent="0.2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s="19" customFormat="1" ht="12.75" customHeight="1" x14ac:dyDescent="0.2">
      <c r="A2" s="56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s="9" customFormat="1" ht="12.75" customHeight="1" thickBot="1" x14ac:dyDescent="0.25">
      <c r="A3" s="26"/>
      <c r="B3" s="27"/>
      <c r="C3" s="27"/>
      <c r="E3" s="3"/>
      <c r="F3" s="3"/>
      <c r="G3" s="11"/>
      <c r="H3" s="3"/>
      <c r="I3" s="11"/>
      <c r="J3" s="3"/>
      <c r="K3" s="11"/>
      <c r="L3" s="11"/>
      <c r="M3" s="11"/>
      <c r="N3" s="3"/>
    </row>
    <row r="4" spans="1:15" s="9" customFormat="1" ht="12.75" customHeight="1" x14ac:dyDescent="0.2">
      <c r="A4" s="28"/>
      <c r="B4" s="6"/>
      <c r="C4" s="6"/>
      <c r="D4" s="29"/>
      <c r="E4" s="29"/>
      <c r="F4" s="17"/>
      <c r="G4" s="29"/>
      <c r="H4" s="17"/>
      <c r="I4" s="29"/>
      <c r="J4" s="17"/>
      <c r="K4" s="29"/>
      <c r="L4" s="17"/>
      <c r="M4" s="29"/>
      <c r="N4" s="20" t="s">
        <v>57</v>
      </c>
    </row>
    <row r="5" spans="1:15" s="9" customFormat="1" ht="12.75" customHeight="1" x14ac:dyDescent="0.2">
      <c r="A5" s="30"/>
      <c r="B5" s="32"/>
      <c r="C5" s="32"/>
      <c r="D5" s="31"/>
      <c r="E5" s="33"/>
      <c r="F5" s="34" t="s">
        <v>56</v>
      </c>
      <c r="G5" s="35"/>
      <c r="H5" s="34" t="s">
        <v>55</v>
      </c>
      <c r="I5" s="35"/>
      <c r="J5" s="34" t="s">
        <v>54</v>
      </c>
      <c r="K5" s="35"/>
      <c r="L5" s="31" t="s">
        <v>53</v>
      </c>
      <c r="M5" s="31"/>
      <c r="N5" s="21" t="s">
        <v>52</v>
      </c>
    </row>
    <row r="6" spans="1:15" s="9" customFormat="1" ht="12.75" customHeight="1" x14ac:dyDescent="0.2">
      <c r="A6" s="36" t="s">
        <v>51</v>
      </c>
      <c r="B6" s="32" t="s">
        <v>50</v>
      </c>
      <c r="C6" s="37"/>
      <c r="D6" s="31" t="s">
        <v>49</v>
      </c>
      <c r="E6" s="33"/>
      <c r="F6" s="34" t="s">
        <v>130</v>
      </c>
      <c r="G6" s="35"/>
      <c r="H6" s="34" t="s">
        <v>125</v>
      </c>
      <c r="I6" s="35"/>
      <c r="J6" s="34" t="s">
        <v>130</v>
      </c>
      <c r="K6" s="31"/>
      <c r="L6" s="34" t="s">
        <v>131</v>
      </c>
      <c r="M6" s="31"/>
      <c r="N6" s="21" t="s">
        <v>131</v>
      </c>
    </row>
    <row r="7" spans="1:15" s="9" customFormat="1" ht="12.75" customHeight="1" x14ac:dyDescent="0.2">
      <c r="A7" s="36" t="s">
        <v>48</v>
      </c>
      <c r="B7" s="32" t="s">
        <v>45</v>
      </c>
      <c r="C7" s="32"/>
      <c r="D7" s="31" t="s">
        <v>47</v>
      </c>
      <c r="E7" s="31" t="s">
        <v>45</v>
      </c>
      <c r="F7" s="34" t="s">
        <v>44</v>
      </c>
      <c r="G7" s="31" t="s">
        <v>46</v>
      </c>
      <c r="H7" s="34" t="s">
        <v>44</v>
      </c>
      <c r="I7" s="31" t="s">
        <v>45</v>
      </c>
      <c r="J7" s="34" t="s">
        <v>44</v>
      </c>
      <c r="K7" s="31" t="s">
        <v>45</v>
      </c>
      <c r="L7" s="34" t="s">
        <v>44</v>
      </c>
      <c r="M7" s="31" t="s">
        <v>45</v>
      </c>
      <c r="N7" s="21" t="s">
        <v>44</v>
      </c>
    </row>
    <row r="8" spans="1:15" s="9" customFormat="1" ht="12.75" customHeight="1" thickBot="1" x14ac:dyDescent="0.25">
      <c r="A8" s="38"/>
      <c r="B8" s="5"/>
      <c r="C8" s="5"/>
      <c r="D8" s="39"/>
      <c r="E8" s="39"/>
      <c r="F8" s="4"/>
      <c r="G8" s="39"/>
      <c r="H8" s="4"/>
      <c r="I8" s="39"/>
      <c r="J8" s="4"/>
      <c r="K8" s="39"/>
      <c r="L8" s="4"/>
      <c r="M8" s="39"/>
      <c r="N8" s="18"/>
      <c r="O8" s="22">
        <v>7.0000000000000007E-2</v>
      </c>
    </row>
    <row r="9" spans="1:15" ht="12.75" customHeight="1" thickBot="1" x14ac:dyDescent="0.25">
      <c r="H9" s="47"/>
    </row>
    <row r="10" spans="1:15" ht="12.75" customHeight="1" thickBot="1" x14ac:dyDescent="0.25">
      <c r="D10" s="13" t="s">
        <v>127</v>
      </c>
      <c r="E10" s="14"/>
    </row>
    <row r="12" spans="1:15" s="9" customFormat="1" ht="12.75" customHeight="1" x14ac:dyDescent="0.2">
      <c r="A12" s="3"/>
      <c r="B12" s="8"/>
      <c r="D12" s="9" t="s">
        <v>21</v>
      </c>
      <c r="E12" s="3"/>
      <c r="F12" s="3"/>
      <c r="G12" s="3"/>
      <c r="H12" s="48"/>
      <c r="I12" s="3"/>
      <c r="M12" s="3"/>
      <c r="N12" s="3"/>
    </row>
    <row r="13" spans="1:15" s="9" customFormat="1" ht="12.75" customHeight="1" x14ac:dyDescent="0.2">
      <c r="A13" s="3"/>
      <c r="B13" s="8"/>
      <c r="D13" s="9" t="s">
        <v>43</v>
      </c>
      <c r="E13" s="3"/>
      <c r="F13" s="3"/>
      <c r="G13" s="3"/>
      <c r="H13" s="48"/>
      <c r="I13" s="3"/>
      <c r="M13" s="3"/>
      <c r="N13" s="3"/>
    </row>
    <row r="14" spans="1:15" s="9" customFormat="1" ht="12.75" customHeight="1" x14ac:dyDescent="0.2">
      <c r="A14" s="3"/>
      <c r="B14" s="8">
        <v>1</v>
      </c>
      <c r="D14" s="9" t="s">
        <v>68</v>
      </c>
      <c r="E14" s="11">
        <v>1</v>
      </c>
      <c r="F14" s="11">
        <v>291880.89237936022</v>
      </c>
      <c r="G14" s="11"/>
      <c r="H14" s="11"/>
      <c r="I14" s="11"/>
      <c r="J14" s="11"/>
      <c r="K14" s="11"/>
      <c r="L14" s="11">
        <f t="shared" ref="L14:L26" si="0">F14*(1+$O$8)</f>
        <v>312312.55484591547</v>
      </c>
      <c r="M14" s="11"/>
      <c r="N14" s="11"/>
    </row>
    <row r="15" spans="1:15" s="9" customFormat="1" ht="12.75" customHeight="1" x14ac:dyDescent="0.2">
      <c r="A15" s="3"/>
      <c r="B15" s="8">
        <v>2</v>
      </c>
      <c r="D15" s="9" t="s">
        <v>98</v>
      </c>
      <c r="E15" s="11">
        <v>1</v>
      </c>
      <c r="F15" s="11">
        <v>182297.78112547315</v>
      </c>
      <c r="G15" s="11"/>
      <c r="H15" s="11"/>
      <c r="I15" s="11"/>
      <c r="J15" s="11"/>
      <c r="K15" s="11"/>
      <c r="L15" s="11">
        <f t="shared" si="0"/>
        <v>195058.62580425627</v>
      </c>
      <c r="M15" s="11"/>
      <c r="N15" s="11"/>
    </row>
    <row r="16" spans="1:15" s="9" customFormat="1" ht="12.75" customHeight="1" x14ac:dyDescent="0.2">
      <c r="A16" s="3"/>
      <c r="B16" s="8">
        <v>3</v>
      </c>
      <c r="D16" s="9" t="s">
        <v>158</v>
      </c>
      <c r="E16" s="11">
        <v>1</v>
      </c>
      <c r="F16" s="11">
        <v>175976.5890308684</v>
      </c>
      <c r="G16" s="11"/>
      <c r="H16" s="11"/>
      <c r="I16" s="11"/>
      <c r="J16" s="11"/>
      <c r="K16" s="11"/>
      <c r="L16" s="11">
        <f t="shared" si="0"/>
        <v>188294.9502630292</v>
      </c>
      <c r="M16" s="11"/>
      <c r="N16" s="11"/>
    </row>
    <row r="17" spans="1:15" s="9" customFormat="1" ht="12.75" customHeight="1" x14ac:dyDescent="0.2">
      <c r="A17" s="3"/>
      <c r="B17" s="8">
        <v>4</v>
      </c>
      <c r="D17" s="9" t="s">
        <v>59</v>
      </c>
      <c r="E17" s="11">
        <v>1</v>
      </c>
      <c r="F17" s="11">
        <v>170691.68252045626</v>
      </c>
      <c r="G17" s="11"/>
      <c r="H17" s="11"/>
      <c r="I17" s="11"/>
      <c r="J17" s="11"/>
      <c r="K17" s="11"/>
      <c r="L17" s="11">
        <f t="shared" si="0"/>
        <v>182640.10029688821</v>
      </c>
      <c r="M17" s="11"/>
      <c r="N17" s="11"/>
    </row>
    <row r="18" spans="1:15" s="9" customFormat="1" ht="12.75" customHeight="1" x14ac:dyDescent="0.2">
      <c r="A18" s="3"/>
      <c r="B18" s="8">
        <v>5</v>
      </c>
      <c r="D18" s="9" t="s">
        <v>42</v>
      </c>
      <c r="E18" s="11">
        <v>1</v>
      </c>
      <c r="F18" s="11">
        <v>170691.68252045626</v>
      </c>
      <c r="G18" s="11"/>
      <c r="H18" s="11"/>
      <c r="I18" s="11"/>
      <c r="J18" s="11"/>
      <c r="K18" s="11"/>
      <c r="L18" s="11">
        <f t="shared" si="0"/>
        <v>182640.10029688821</v>
      </c>
      <c r="M18" s="11"/>
      <c r="N18" s="11"/>
    </row>
    <row r="19" spans="1:15" s="9" customFormat="1" ht="12.75" customHeight="1" x14ac:dyDescent="0.2">
      <c r="A19" s="3"/>
      <c r="B19" s="8">
        <v>6</v>
      </c>
      <c r="D19" s="9" t="s">
        <v>99</v>
      </c>
      <c r="E19" s="11">
        <v>1</v>
      </c>
      <c r="F19" s="11">
        <v>170691.35058566555</v>
      </c>
      <c r="G19" s="11"/>
      <c r="H19" s="11"/>
      <c r="I19" s="11"/>
      <c r="J19" s="11"/>
      <c r="K19" s="11"/>
      <c r="L19" s="11">
        <f t="shared" si="0"/>
        <v>182639.74512666216</v>
      </c>
      <c r="M19" s="11"/>
      <c r="N19" s="11"/>
    </row>
    <row r="20" spans="1:15" s="9" customFormat="1" ht="12.75" customHeight="1" x14ac:dyDescent="0.2">
      <c r="A20" s="3"/>
      <c r="B20" s="8">
        <v>7</v>
      </c>
      <c r="D20" s="9" t="s">
        <v>41</v>
      </c>
      <c r="E20" s="11">
        <v>7</v>
      </c>
      <c r="F20" s="11">
        <v>157497.41252085188</v>
      </c>
      <c r="G20" s="11"/>
      <c r="H20" s="11"/>
      <c r="I20" s="11"/>
      <c r="J20" s="11"/>
      <c r="K20" s="11"/>
      <c r="L20" s="11">
        <f t="shared" si="0"/>
        <v>168522.23139731152</v>
      </c>
      <c r="M20" s="11"/>
      <c r="N20" s="11"/>
    </row>
    <row r="21" spans="1:15" s="9" customFormat="1" ht="12.75" customHeight="1" x14ac:dyDescent="0.2">
      <c r="A21" s="3"/>
      <c r="B21" s="8">
        <v>8</v>
      </c>
      <c r="D21" s="9" t="s">
        <v>40</v>
      </c>
      <c r="E21" s="11">
        <v>2</v>
      </c>
      <c r="F21" s="11">
        <v>150564.34702776582</v>
      </c>
      <c r="G21" s="11"/>
      <c r="H21" s="11"/>
      <c r="I21" s="11"/>
      <c r="J21" s="11"/>
      <c r="K21" s="11"/>
      <c r="L21" s="11">
        <f t="shared" si="0"/>
        <v>161103.85131970944</v>
      </c>
      <c r="M21" s="11"/>
      <c r="N21" s="11"/>
    </row>
    <row r="22" spans="1:15" s="9" customFormat="1" ht="12.75" customHeight="1" x14ac:dyDescent="0.2">
      <c r="A22" s="3"/>
      <c r="B22" s="8">
        <v>9</v>
      </c>
      <c r="D22" s="9" t="s">
        <v>39</v>
      </c>
      <c r="E22" s="11">
        <v>1</v>
      </c>
      <c r="F22" s="11">
        <v>140189.49366822236</v>
      </c>
      <c r="G22" s="11"/>
      <c r="H22" s="11"/>
      <c r="I22" s="11"/>
      <c r="J22" s="11"/>
      <c r="K22" s="11"/>
      <c r="L22" s="11">
        <f t="shared" si="0"/>
        <v>150002.75822499793</v>
      </c>
      <c r="M22" s="11"/>
      <c r="N22" s="11"/>
    </row>
    <row r="23" spans="1:15" s="9" customFormat="1" ht="12.75" customHeight="1" x14ac:dyDescent="0.2">
      <c r="A23" s="3"/>
      <c r="B23" s="8">
        <v>10</v>
      </c>
      <c r="D23" s="9" t="s">
        <v>38</v>
      </c>
      <c r="E23" s="11">
        <v>1</v>
      </c>
      <c r="F23" s="11">
        <v>137320.58726799011</v>
      </c>
      <c r="G23" s="11"/>
      <c r="H23" s="11"/>
      <c r="I23" s="11"/>
      <c r="J23" s="11"/>
      <c r="K23" s="11"/>
      <c r="L23" s="11">
        <f t="shared" si="0"/>
        <v>146933.02837674943</v>
      </c>
      <c r="M23" s="11"/>
      <c r="N23" s="11"/>
    </row>
    <row r="24" spans="1:15" s="9" customFormat="1" ht="12.75" customHeight="1" x14ac:dyDescent="0.2">
      <c r="A24" s="3"/>
      <c r="B24" s="8">
        <v>11</v>
      </c>
      <c r="D24" s="9" t="s">
        <v>100</v>
      </c>
      <c r="E24" s="11">
        <v>1</v>
      </c>
      <c r="F24" s="11">
        <v>137320.58726799011</v>
      </c>
      <c r="G24" s="11"/>
      <c r="H24" s="11"/>
      <c r="I24" s="11"/>
      <c r="J24" s="11"/>
      <c r="K24" s="11"/>
      <c r="L24" s="11">
        <f t="shared" si="0"/>
        <v>146933.02837674943</v>
      </c>
      <c r="M24" s="11"/>
      <c r="N24" s="11"/>
    </row>
    <row r="25" spans="1:15" s="9" customFormat="1" ht="12.75" customHeight="1" x14ac:dyDescent="0.2">
      <c r="A25" s="3"/>
      <c r="B25" s="8">
        <v>12</v>
      </c>
      <c r="D25" s="9" t="s">
        <v>37</v>
      </c>
      <c r="E25" s="11">
        <v>1</v>
      </c>
      <c r="F25" s="11">
        <v>131830.22326838205</v>
      </c>
      <c r="G25" s="11"/>
      <c r="H25" s="11"/>
      <c r="I25" s="11"/>
      <c r="J25" s="11"/>
      <c r="K25" s="11"/>
      <c r="L25" s="11">
        <f t="shared" si="0"/>
        <v>141058.33889716881</v>
      </c>
      <c r="M25" s="11"/>
      <c r="N25" s="11"/>
    </row>
    <row r="26" spans="1:15" s="9" customFormat="1" ht="12.75" customHeight="1" x14ac:dyDescent="0.2">
      <c r="A26" s="3"/>
      <c r="B26" s="8">
        <v>13</v>
      </c>
      <c r="D26" s="9" t="s">
        <v>36</v>
      </c>
      <c r="E26" s="11">
        <v>1</v>
      </c>
      <c r="F26" s="11">
        <v>126044.42039744846</v>
      </c>
      <c r="G26" s="11"/>
      <c r="H26" s="11"/>
      <c r="I26" s="11"/>
      <c r="J26" s="11"/>
      <c r="K26" s="11"/>
      <c r="L26" s="11">
        <f t="shared" si="0"/>
        <v>134867.52982526986</v>
      </c>
      <c r="M26" s="11"/>
      <c r="N26" s="11"/>
    </row>
    <row r="27" spans="1:15" s="9" customFormat="1" ht="12.75" customHeight="1" x14ac:dyDescent="0.2">
      <c r="A27" s="3"/>
      <c r="B27" s="8">
        <v>14</v>
      </c>
      <c r="D27" s="9" t="s">
        <v>35</v>
      </c>
      <c r="E27" s="11">
        <v>1</v>
      </c>
      <c r="F27" s="11">
        <v>123668.91190922688</v>
      </c>
      <c r="G27" s="11"/>
      <c r="H27" s="11"/>
      <c r="I27" s="11"/>
      <c r="J27" s="11"/>
      <c r="K27" s="11"/>
      <c r="L27" s="11">
        <f>F27*(1+$O$8)</f>
        <v>132325.73574287278</v>
      </c>
      <c r="M27" s="11"/>
      <c r="N27" s="11"/>
    </row>
    <row r="28" spans="1:15" s="9" customFormat="1" ht="12.75" customHeight="1" x14ac:dyDescent="0.2">
      <c r="A28" s="3"/>
      <c r="B28" s="8">
        <v>15</v>
      </c>
      <c r="D28" s="9" t="s">
        <v>101</v>
      </c>
      <c r="E28" s="11">
        <v>4</v>
      </c>
      <c r="F28" s="11"/>
      <c r="G28" s="11"/>
      <c r="H28" s="11"/>
      <c r="I28" s="11"/>
      <c r="J28" s="11"/>
      <c r="K28" s="11"/>
      <c r="L28" s="11"/>
      <c r="M28" s="11"/>
      <c r="N28" s="3"/>
    </row>
    <row r="29" spans="1:15" s="9" customFormat="1" ht="12.75" customHeight="1" x14ac:dyDescent="0.2">
      <c r="A29" s="3"/>
      <c r="B29" s="8"/>
      <c r="D29" s="9" t="s">
        <v>102</v>
      </c>
      <c r="E29" s="11"/>
      <c r="F29" s="11">
        <v>122932.56426546631</v>
      </c>
      <c r="G29" s="11"/>
      <c r="H29" s="11"/>
      <c r="I29" s="11"/>
      <c r="J29" s="11"/>
      <c r="K29" s="11"/>
      <c r="L29" s="11">
        <f t="shared" ref="L29:L30" si="1">F29*(1+$O$8)</f>
        <v>131537.84376404897</v>
      </c>
      <c r="M29" s="11"/>
      <c r="N29" s="11"/>
    </row>
    <row r="30" spans="1:15" s="9" customFormat="1" ht="12.75" customHeight="1" x14ac:dyDescent="0.2">
      <c r="A30" s="3"/>
      <c r="B30" s="8"/>
      <c r="D30" s="9" t="s">
        <v>103</v>
      </c>
      <c r="E30" s="11"/>
      <c r="F30" s="11">
        <v>111405.94921466389</v>
      </c>
      <c r="G30" s="11"/>
      <c r="H30" s="11"/>
      <c r="I30" s="11"/>
      <c r="J30" s="11"/>
      <c r="K30" s="11"/>
      <c r="L30" s="11">
        <f t="shared" si="1"/>
        <v>119204.36565969037</v>
      </c>
      <c r="M30" s="11"/>
      <c r="N30" s="11"/>
    </row>
    <row r="31" spans="1:15" s="9" customFormat="1" ht="12.75" customHeight="1" x14ac:dyDescent="0.2">
      <c r="A31" s="3"/>
      <c r="B31" s="8"/>
      <c r="D31" s="9" t="s">
        <v>104</v>
      </c>
      <c r="E31" s="11"/>
      <c r="F31" s="11">
        <v>96119.612080546198</v>
      </c>
      <c r="G31" s="11"/>
      <c r="H31" s="11"/>
      <c r="I31" s="11"/>
      <c r="J31" s="11"/>
      <c r="K31" s="11"/>
      <c r="L31" s="11">
        <f>F31*(1+$O$8)</f>
        <v>102847.98492618444</v>
      </c>
      <c r="M31" s="11"/>
      <c r="N31" s="11"/>
    </row>
    <row r="32" spans="1:15" s="9" customFormat="1" ht="12.75" customHeight="1" x14ac:dyDescent="0.2">
      <c r="A32" s="3"/>
      <c r="B32" s="8">
        <v>16</v>
      </c>
      <c r="D32" s="9" t="s">
        <v>34</v>
      </c>
      <c r="E32" s="11">
        <v>28</v>
      </c>
      <c r="F32" s="11"/>
      <c r="G32" s="11"/>
      <c r="H32" s="11"/>
      <c r="I32" s="11"/>
      <c r="J32" s="11"/>
      <c r="K32" s="11"/>
      <c r="L32" s="11"/>
      <c r="M32" s="11"/>
      <c r="N32" s="3"/>
      <c r="O32" s="1"/>
    </row>
    <row r="33" spans="1:15" s="9" customFormat="1" ht="12.75" customHeight="1" x14ac:dyDescent="0.2">
      <c r="A33" s="3"/>
      <c r="B33" s="8"/>
      <c r="D33" s="9" t="s">
        <v>60</v>
      </c>
      <c r="E33" s="11"/>
      <c r="F33" s="11">
        <v>122932.56426546631</v>
      </c>
      <c r="G33" s="11"/>
      <c r="H33" s="11"/>
      <c r="I33" s="11"/>
      <c r="J33" s="11"/>
      <c r="K33" s="11"/>
      <c r="L33" s="11">
        <f t="shared" ref="L33:L54" si="2">F33*(1+$O$8)</f>
        <v>131537.84376404897</v>
      </c>
      <c r="M33" s="11"/>
      <c r="N33" s="11"/>
    </row>
    <row r="34" spans="1:15" s="9" customFormat="1" ht="12.75" customHeight="1" x14ac:dyDescent="0.2">
      <c r="A34" s="3"/>
      <c r="B34" s="8"/>
      <c r="D34" s="9" t="s">
        <v>61</v>
      </c>
      <c r="E34" s="11"/>
      <c r="F34" s="11">
        <v>111405.94921466389</v>
      </c>
      <c r="G34" s="11"/>
      <c r="H34" s="11"/>
      <c r="I34" s="11"/>
      <c r="J34" s="11"/>
      <c r="K34" s="11"/>
      <c r="L34" s="11">
        <f t="shared" si="2"/>
        <v>119204.36565969037</v>
      </c>
      <c r="M34" s="11"/>
      <c r="N34" s="11"/>
    </row>
    <row r="35" spans="1:15" s="9" customFormat="1" ht="12.75" customHeight="1" x14ac:dyDescent="0.2">
      <c r="A35" s="3"/>
      <c r="B35" s="8"/>
      <c r="D35" s="9" t="s">
        <v>62</v>
      </c>
      <c r="E35" s="11"/>
      <c r="F35" s="11">
        <v>96119.612080546198</v>
      </c>
      <c r="G35" s="11"/>
      <c r="H35" s="11"/>
      <c r="I35" s="11"/>
      <c r="J35" s="11"/>
      <c r="K35" s="11"/>
      <c r="L35" s="11">
        <f t="shared" si="2"/>
        <v>102847.98492618444</v>
      </c>
      <c r="M35" s="11"/>
      <c r="N35" s="11"/>
    </row>
    <row r="36" spans="1:15" s="9" customFormat="1" ht="12.75" customHeight="1" x14ac:dyDescent="0.2">
      <c r="A36" s="3"/>
      <c r="B36" s="8">
        <v>17</v>
      </c>
      <c r="D36" s="9" t="s">
        <v>33</v>
      </c>
      <c r="E36" s="11">
        <v>1</v>
      </c>
      <c r="F36" s="11">
        <v>120062.15817553186</v>
      </c>
      <c r="G36" s="11"/>
      <c r="H36" s="11"/>
      <c r="I36" s="11"/>
      <c r="J36" s="11"/>
      <c r="K36" s="11"/>
      <c r="L36" s="11">
        <f t="shared" si="2"/>
        <v>128466.50924781909</v>
      </c>
      <c r="M36" s="11"/>
      <c r="N36" s="11"/>
    </row>
    <row r="37" spans="1:15" s="9" customFormat="1" ht="12.75" customHeight="1" x14ac:dyDescent="0.2">
      <c r="A37" s="3"/>
      <c r="B37" s="8">
        <v>18</v>
      </c>
      <c r="D37" s="9" t="s">
        <v>32</v>
      </c>
      <c r="E37" s="11">
        <v>1</v>
      </c>
      <c r="F37" s="11">
        <v>116623.36968847882</v>
      </c>
      <c r="G37" s="11"/>
      <c r="H37" s="11"/>
      <c r="I37" s="11"/>
      <c r="J37" s="11"/>
      <c r="K37" s="11"/>
      <c r="L37" s="11">
        <f t="shared" si="2"/>
        <v>124787.00556667235</v>
      </c>
      <c r="M37" s="11"/>
      <c r="N37" s="11"/>
    </row>
    <row r="38" spans="1:15" s="9" customFormat="1" ht="12.75" customHeight="1" x14ac:dyDescent="0.2">
      <c r="A38" s="3"/>
      <c r="B38" s="8">
        <v>19</v>
      </c>
      <c r="D38" s="9" t="s">
        <v>31</v>
      </c>
      <c r="E38" s="11">
        <v>1</v>
      </c>
      <c r="F38" s="11">
        <v>115972.50435774135</v>
      </c>
      <c r="G38" s="11"/>
      <c r="H38" s="11"/>
      <c r="I38" s="11"/>
      <c r="J38" s="11"/>
      <c r="K38" s="11"/>
      <c r="L38" s="11">
        <f t="shared" si="2"/>
        <v>124090.57966278325</v>
      </c>
      <c r="M38" s="11"/>
      <c r="N38" s="11"/>
    </row>
    <row r="39" spans="1:15" s="9" customFormat="1" ht="12.75" customHeight="1" x14ac:dyDescent="0.2">
      <c r="A39" s="3"/>
      <c r="B39" s="8">
        <v>20</v>
      </c>
      <c r="D39" s="9" t="s">
        <v>30</v>
      </c>
      <c r="E39" s="11">
        <v>4</v>
      </c>
      <c r="F39" s="11">
        <v>115470.1083075177</v>
      </c>
      <c r="G39" s="11"/>
      <c r="H39" s="11"/>
      <c r="I39" s="11"/>
      <c r="J39" s="11"/>
      <c r="K39" s="11"/>
      <c r="L39" s="11">
        <f t="shared" si="2"/>
        <v>123553.01588904395</v>
      </c>
      <c r="M39" s="11"/>
      <c r="N39" s="11"/>
      <c r="O39" s="1"/>
    </row>
    <row r="40" spans="1:15" s="9" customFormat="1" ht="12.75" customHeight="1" x14ac:dyDescent="0.2">
      <c r="A40" s="3"/>
      <c r="B40" s="8">
        <v>21</v>
      </c>
      <c r="D40" s="9" t="s">
        <v>29</v>
      </c>
      <c r="E40" s="11">
        <v>1</v>
      </c>
      <c r="F40" s="11">
        <v>114309.34847804579</v>
      </c>
      <c r="G40" s="11"/>
      <c r="H40" s="11"/>
      <c r="I40" s="11"/>
      <c r="J40" s="11"/>
      <c r="K40" s="11"/>
      <c r="L40" s="11">
        <f t="shared" si="2"/>
        <v>122311.002871509</v>
      </c>
      <c r="M40" s="11"/>
      <c r="N40" s="11"/>
    </row>
    <row r="41" spans="1:15" s="9" customFormat="1" ht="12.75" customHeight="1" x14ac:dyDescent="0.2">
      <c r="A41" s="3"/>
      <c r="B41" s="8">
        <v>22</v>
      </c>
      <c r="D41" s="9" t="s">
        <v>28</v>
      </c>
      <c r="E41" s="11">
        <v>1</v>
      </c>
      <c r="F41" s="11">
        <v>114309.34847804579</v>
      </c>
      <c r="G41" s="11"/>
      <c r="H41" s="11"/>
      <c r="I41" s="11"/>
      <c r="J41" s="11"/>
      <c r="K41" s="11"/>
      <c r="L41" s="11">
        <f t="shared" si="2"/>
        <v>122311.002871509</v>
      </c>
      <c r="M41" s="11"/>
      <c r="N41" s="11"/>
    </row>
    <row r="42" spans="1:15" s="9" customFormat="1" ht="12.6" customHeight="1" x14ac:dyDescent="0.2">
      <c r="A42" s="3"/>
      <c r="B42" s="8">
        <v>23</v>
      </c>
      <c r="D42" s="9" t="s">
        <v>105</v>
      </c>
      <c r="E42" s="11">
        <v>1</v>
      </c>
      <c r="F42" s="11">
        <v>114309.34847804579</v>
      </c>
      <c r="G42" s="11"/>
      <c r="H42" s="11"/>
      <c r="I42" s="11"/>
      <c r="J42" s="11"/>
      <c r="K42" s="11"/>
      <c r="L42" s="11">
        <f t="shared" si="2"/>
        <v>122311.002871509</v>
      </c>
      <c r="M42" s="11"/>
      <c r="N42" s="11"/>
    </row>
    <row r="43" spans="1:15" s="9" customFormat="1" ht="12.75" customHeight="1" x14ac:dyDescent="0.2">
      <c r="A43" s="3"/>
      <c r="B43" s="8">
        <v>24</v>
      </c>
      <c r="D43" s="9" t="s">
        <v>27</v>
      </c>
      <c r="E43" s="11">
        <v>1</v>
      </c>
      <c r="F43" s="11">
        <v>114309.34847804579</v>
      </c>
      <c r="G43" s="11"/>
      <c r="H43" s="11"/>
      <c r="I43" s="11"/>
      <c r="J43" s="11"/>
      <c r="K43" s="11"/>
      <c r="L43" s="11">
        <f t="shared" si="2"/>
        <v>122311.002871509</v>
      </c>
      <c r="M43" s="11"/>
      <c r="N43" s="11"/>
    </row>
    <row r="44" spans="1:15" s="9" customFormat="1" ht="12.75" customHeight="1" x14ac:dyDescent="0.2">
      <c r="A44" s="3"/>
      <c r="B44" s="8">
        <v>25</v>
      </c>
      <c r="D44" s="9" t="s">
        <v>26</v>
      </c>
      <c r="E44" s="11">
        <v>1</v>
      </c>
      <c r="F44" s="11">
        <v>114309.34847804579</v>
      </c>
      <c r="G44" s="11"/>
      <c r="H44" s="11"/>
      <c r="I44" s="11"/>
      <c r="J44" s="11"/>
      <c r="K44" s="11"/>
      <c r="L44" s="11">
        <f t="shared" si="2"/>
        <v>122311.002871509</v>
      </c>
      <c r="M44" s="11"/>
      <c r="N44" s="11"/>
    </row>
    <row r="45" spans="1:15" s="9" customFormat="1" ht="12.75" customHeight="1" x14ac:dyDescent="0.2">
      <c r="A45" s="3"/>
      <c r="B45" s="8">
        <v>26</v>
      </c>
      <c r="D45" s="9" t="s">
        <v>25</v>
      </c>
      <c r="E45" s="11">
        <v>1</v>
      </c>
      <c r="F45" s="11">
        <v>113040.61099001839</v>
      </c>
      <c r="G45" s="11"/>
      <c r="H45" s="11"/>
      <c r="I45" s="11"/>
      <c r="J45" s="11"/>
      <c r="K45" s="11"/>
      <c r="L45" s="11">
        <f t="shared" si="2"/>
        <v>120953.45375931969</v>
      </c>
      <c r="M45" s="11"/>
      <c r="N45" s="11"/>
    </row>
    <row r="46" spans="1:15" s="9" customFormat="1" ht="12.75" customHeight="1" x14ac:dyDescent="0.2">
      <c r="A46" s="3"/>
      <c r="B46" s="8">
        <v>27</v>
      </c>
      <c r="D46" s="9" t="s">
        <v>64</v>
      </c>
      <c r="E46" s="11">
        <v>1</v>
      </c>
      <c r="F46" s="11">
        <v>111327.40866927156</v>
      </c>
      <c r="G46" s="11"/>
      <c r="H46" s="11"/>
      <c r="I46" s="11"/>
      <c r="J46" s="11"/>
      <c r="K46" s="11"/>
      <c r="L46" s="11">
        <f t="shared" si="2"/>
        <v>119120.32727612059</v>
      </c>
      <c r="M46" s="11"/>
      <c r="N46" s="11"/>
      <c r="O46" s="1"/>
    </row>
    <row r="47" spans="1:15" s="9" customFormat="1" ht="12.75" customHeight="1" x14ac:dyDescent="0.2">
      <c r="A47" s="3"/>
      <c r="B47" s="8">
        <v>28</v>
      </c>
      <c r="D47" s="9" t="s">
        <v>63</v>
      </c>
      <c r="E47" s="11">
        <v>1</v>
      </c>
      <c r="F47" s="11">
        <v>111327.40866927156</v>
      </c>
      <c r="G47" s="11"/>
      <c r="H47" s="11"/>
      <c r="I47" s="11"/>
      <c r="J47" s="11"/>
      <c r="K47" s="11"/>
      <c r="L47" s="11">
        <f t="shared" si="2"/>
        <v>119120.32727612059</v>
      </c>
      <c r="M47" s="11"/>
      <c r="N47" s="11"/>
      <c r="O47" s="1"/>
    </row>
    <row r="48" spans="1:15" s="9" customFormat="1" ht="12.75" customHeight="1" x14ac:dyDescent="0.2">
      <c r="A48" s="3"/>
      <c r="B48" s="8">
        <v>29</v>
      </c>
      <c r="D48" s="9" t="s">
        <v>24</v>
      </c>
      <c r="E48" s="11">
        <v>1</v>
      </c>
      <c r="F48" s="11">
        <v>108559.53815996405</v>
      </c>
      <c r="G48" s="11"/>
      <c r="H48" s="11"/>
      <c r="I48" s="11"/>
      <c r="J48" s="11"/>
      <c r="K48" s="11"/>
      <c r="L48" s="11">
        <f t="shared" si="2"/>
        <v>116158.70583116154</v>
      </c>
      <c r="M48" s="11"/>
      <c r="N48" s="11"/>
    </row>
    <row r="49" spans="1:15 16337:16337" s="9" customFormat="1" ht="12.75" customHeight="1" x14ac:dyDescent="0.2">
      <c r="A49" s="3"/>
      <c r="B49" s="8">
        <v>30</v>
      </c>
      <c r="D49" s="9" t="s">
        <v>23</v>
      </c>
      <c r="E49" s="11">
        <v>3</v>
      </c>
      <c r="F49" s="11">
        <v>102701.7501833268</v>
      </c>
      <c r="G49" s="11"/>
      <c r="H49" s="11"/>
      <c r="I49" s="11"/>
      <c r="J49" s="11"/>
      <c r="K49" s="11"/>
      <c r="L49" s="11">
        <f t="shared" si="2"/>
        <v>109890.87269615968</v>
      </c>
      <c r="M49" s="11"/>
      <c r="N49" s="11"/>
      <c r="O49" s="1"/>
    </row>
    <row r="50" spans="1:15 16337:16337" s="9" customFormat="1" ht="12.75" customHeight="1" x14ac:dyDescent="0.2">
      <c r="A50" s="3"/>
      <c r="B50" s="8">
        <v>31</v>
      </c>
      <c r="D50" s="9" t="s">
        <v>22</v>
      </c>
      <c r="E50" s="11">
        <v>1</v>
      </c>
      <c r="F50" s="11">
        <v>96665.499132132449</v>
      </c>
      <c r="G50" s="11"/>
      <c r="H50" s="11"/>
      <c r="I50" s="11"/>
      <c r="J50" s="11"/>
      <c r="K50" s="11"/>
      <c r="L50" s="11">
        <f t="shared" si="2"/>
        <v>103432.08407138173</v>
      </c>
      <c r="M50" s="11"/>
      <c r="N50" s="11"/>
    </row>
    <row r="51" spans="1:15 16337:16337" s="9" customFormat="1" ht="12.75" customHeight="1" x14ac:dyDescent="0.2">
      <c r="A51" s="50"/>
      <c r="B51" s="8">
        <v>32</v>
      </c>
      <c r="D51" s="9" t="s">
        <v>147</v>
      </c>
      <c r="E51" s="11">
        <v>3</v>
      </c>
      <c r="F51" s="11">
        <v>96663.8</v>
      </c>
      <c r="G51" s="11"/>
      <c r="H51" s="11"/>
      <c r="I51" s="11"/>
      <c r="J51" s="11"/>
      <c r="K51" s="11"/>
      <c r="L51" s="11">
        <f t="shared" si="2"/>
        <v>103430.266</v>
      </c>
      <c r="M51" s="11"/>
      <c r="N51" s="11"/>
    </row>
    <row r="52" spans="1:15 16337:16337" s="9" customFormat="1" ht="12.75" customHeight="1" x14ac:dyDescent="0.2">
      <c r="A52" s="50"/>
      <c r="B52" s="8">
        <v>33</v>
      </c>
      <c r="D52" s="12" t="s">
        <v>156</v>
      </c>
      <c r="E52" s="11">
        <v>2</v>
      </c>
      <c r="F52" s="11">
        <v>96663.8</v>
      </c>
      <c r="G52" s="11"/>
      <c r="H52" s="11"/>
      <c r="I52" s="11"/>
      <c r="J52" s="11"/>
      <c r="K52" s="11"/>
      <c r="L52" s="11">
        <f t="shared" si="2"/>
        <v>103430.266</v>
      </c>
      <c r="M52" s="11"/>
      <c r="N52" s="11"/>
    </row>
    <row r="53" spans="1:15 16337:16337" s="9" customFormat="1" ht="12.75" customHeight="1" x14ac:dyDescent="0.2">
      <c r="A53" s="50"/>
      <c r="B53" s="8">
        <v>34</v>
      </c>
      <c r="D53" s="9" t="s">
        <v>148</v>
      </c>
      <c r="E53" s="11">
        <v>1</v>
      </c>
      <c r="F53" s="11">
        <v>89354.63</v>
      </c>
      <c r="G53" s="11"/>
      <c r="H53" s="11"/>
      <c r="I53" s="11"/>
      <c r="J53" s="11"/>
      <c r="K53" s="11"/>
      <c r="L53" s="11">
        <f t="shared" si="2"/>
        <v>95609.454100000017</v>
      </c>
      <c r="M53" s="11"/>
      <c r="N53" s="11"/>
    </row>
    <row r="54" spans="1:15 16337:16337" s="9" customFormat="1" ht="12.75" customHeight="1" x14ac:dyDescent="0.2">
      <c r="A54" s="50"/>
      <c r="B54" s="8">
        <v>35</v>
      </c>
      <c r="D54" s="9" t="s">
        <v>126</v>
      </c>
      <c r="E54" s="11">
        <v>1</v>
      </c>
      <c r="F54" s="11">
        <v>88373.440000000002</v>
      </c>
      <c r="G54" s="11"/>
      <c r="H54" s="11"/>
      <c r="I54" s="11"/>
      <c r="J54" s="11"/>
      <c r="K54" s="11"/>
      <c r="L54" s="11">
        <f t="shared" si="2"/>
        <v>94559.580800000011</v>
      </c>
      <c r="M54" s="11"/>
      <c r="N54" s="11"/>
    </row>
    <row r="55" spans="1:15 16337:16337" s="9" customFormat="1" ht="12.75" customHeight="1" x14ac:dyDescent="0.2">
      <c r="A55" s="50"/>
      <c r="B55" s="8">
        <v>36</v>
      </c>
      <c r="D55" s="9" t="s">
        <v>149</v>
      </c>
      <c r="E55" s="11">
        <v>1</v>
      </c>
      <c r="F55" s="11">
        <v>86725.64</v>
      </c>
      <c r="G55" s="11"/>
      <c r="H55" s="11"/>
      <c r="I55" s="11"/>
      <c r="J55" s="11"/>
      <c r="K55" s="11"/>
      <c r="L55" s="11">
        <f>F55*(1+$O$8)</f>
        <v>92796.434800000003</v>
      </c>
      <c r="M55" s="11"/>
      <c r="N55" s="11"/>
    </row>
    <row r="56" spans="1:15 16337:16337" s="9" customFormat="1" ht="12.75" customHeight="1" x14ac:dyDescent="0.2">
      <c r="A56" s="50"/>
      <c r="B56" s="8">
        <v>37</v>
      </c>
      <c r="D56" s="9" t="s">
        <v>150</v>
      </c>
      <c r="E56" s="11">
        <v>12</v>
      </c>
      <c r="F56" s="11"/>
      <c r="G56" s="11"/>
      <c r="H56" s="11"/>
      <c r="I56" s="11"/>
      <c r="J56" s="11"/>
      <c r="K56" s="11"/>
      <c r="L56" s="11"/>
      <c r="M56" s="11"/>
      <c r="N56" s="11"/>
    </row>
    <row r="57" spans="1:15 16337:16337" s="9" customFormat="1" ht="12.75" customHeight="1" x14ac:dyDescent="0.2">
      <c r="A57" s="50"/>
      <c r="B57" s="8"/>
      <c r="D57" s="9" t="s">
        <v>151</v>
      </c>
      <c r="E57" s="11"/>
      <c r="F57" s="11">
        <v>83389.38</v>
      </c>
      <c r="G57" s="11"/>
      <c r="H57" s="11"/>
      <c r="I57" s="11"/>
      <c r="J57" s="11"/>
      <c r="K57" s="11"/>
      <c r="L57" s="11">
        <f t="shared" ref="L57:L63" si="3">F57*(1+$O$8)</f>
        <v>89226.636600000013</v>
      </c>
      <c r="M57" s="11"/>
      <c r="N57" s="11"/>
    </row>
    <row r="58" spans="1:15 16337:16337" s="9" customFormat="1" ht="12.75" customHeight="1" x14ac:dyDescent="0.2">
      <c r="A58" s="50"/>
      <c r="B58" s="8"/>
      <c r="D58" s="9" t="s">
        <v>152</v>
      </c>
      <c r="E58" s="11"/>
      <c r="F58" s="11">
        <v>68539.92</v>
      </c>
      <c r="G58" s="11"/>
      <c r="H58" s="11"/>
      <c r="I58" s="11"/>
      <c r="J58" s="11"/>
      <c r="K58" s="11"/>
      <c r="L58" s="11">
        <f t="shared" si="3"/>
        <v>73337.714399999997</v>
      </c>
      <c r="M58" s="11"/>
      <c r="N58" s="11"/>
    </row>
    <row r="59" spans="1:15 16337:16337" s="9" customFormat="1" ht="12.75" customHeight="1" x14ac:dyDescent="0.2">
      <c r="A59" s="50"/>
      <c r="B59" s="8"/>
      <c r="D59" s="9" t="s">
        <v>153</v>
      </c>
      <c r="E59" s="11"/>
      <c r="F59" s="11">
        <v>65904.510000000009</v>
      </c>
      <c r="G59" s="11"/>
      <c r="H59" s="11"/>
      <c r="I59" s="11"/>
      <c r="J59" s="11"/>
      <c r="K59" s="11"/>
      <c r="L59" s="11">
        <f t="shared" si="3"/>
        <v>70517.825700000016</v>
      </c>
      <c r="M59" s="11"/>
      <c r="N59" s="11"/>
      <c r="XDI59" s="9" t="s">
        <v>145</v>
      </c>
    </row>
    <row r="60" spans="1:15 16337:16337" s="9" customFormat="1" ht="12.75" customHeight="1" x14ac:dyDescent="0.2">
      <c r="A60" s="3"/>
      <c r="B60" s="8"/>
      <c r="D60" s="9" t="s">
        <v>79</v>
      </c>
      <c r="E60" s="11"/>
      <c r="F60" s="11">
        <v>63369.68</v>
      </c>
      <c r="G60" s="11"/>
      <c r="H60" s="11"/>
      <c r="I60" s="11"/>
      <c r="J60" s="11"/>
      <c r="K60" s="11"/>
      <c r="L60" s="11">
        <f t="shared" si="3"/>
        <v>67805.5576</v>
      </c>
      <c r="M60" s="11"/>
      <c r="N60" s="11"/>
    </row>
    <row r="61" spans="1:15 16337:16337" s="9" customFormat="1" ht="12.75" customHeight="1" x14ac:dyDescent="0.2">
      <c r="A61" s="3"/>
      <c r="B61" s="8"/>
      <c r="D61" s="9" t="s">
        <v>82</v>
      </c>
      <c r="E61" s="11"/>
      <c r="F61" s="11">
        <v>60932.22</v>
      </c>
      <c r="G61" s="11"/>
      <c r="H61" s="11"/>
      <c r="I61" s="11"/>
      <c r="J61" s="11"/>
      <c r="K61" s="11"/>
      <c r="L61" s="11">
        <f t="shared" si="3"/>
        <v>65197.475400000003</v>
      </c>
      <c r="M61" s="11"/>
      <c r="N61" s="11"/>
    </row>
    <row r="62" spans="1:15 16337:16337" s="9" customFormat="1" ht="12.75" customHeight="1" x14ac:dyDescent="0.2">
      <c r="A62" s="3"/>
      <c r="B62" s="8"/>
      <c r="D62" s="9" t="s">
        <v>89</v>
      </c>
      <c r="E62" s="11"/>
      <c r="F62" s="11">
        <v>54168.75</v>
      </c>
      <c r="G62" s="11"/>
      <c r="H62" s="11"/>
      <c r="I62" s="11"/>
      <c r="J62" s="11"/>
      <c r="K62" s="11"/>
      <c r="L62" s="11">
        <f t="shared" si="3"/>
        <v>57960.5625</v>
      </c>
      <c r="M62" s="11"/>
      <c r="N62" s="11"/>
    </row>
    <row r="63" spans="1:15 16337:16337" s="9" customFormat="1" ht="12.75" customHeight="1" x14ac:dyDescent="0.2">
      <c r="A63" s="3"/>
      <c r="B63" s="8"/>
      <c r="D63" s="9" t="s">
        <v>123</v>
      </c>
      <c r="E63" s="11"/>
      <c r="F63" s="11">
        <v>50081.350000000006</v>
      </c>
      <c r="G63" s="11"/>
      <c r="H63" s="11"/>
      <c r="I63" s="11"/>
      <c r="J63" s="11"/>
      <c r="K63" s="11"/>
      <c r="L63" s="11">
        <f t="shared" si="3"/>
        <v>53587.044500000011</v>
      </c>
      <c r="M63" s="23"/>
      <c r="N63" s="11"/>
      <c r="O63" s="25"/>
    </row>
    <row r="64" spans="1:15 16337:16337" s="9" customFormat="1" ht="12.75" customHeight="1" x14ac:dyDescent="0.2">
      <c r="A64" s="24"/>
      <c r="B64" s="8"/>
      <c r="D64" s="9" t="s">
        <v>124</v>
      </c>
      <c r="E64" s="11"/>
      <c r="F64" s="11">
        <v>46303.18</v>
      </c>
      <c r="G64" s="11"/>
      <c r="H64" s="11"/>
      <c r="I64" s="11"/>
      <c r="J64" s="11"/>
      <c r="K64" s="11"/>
      <c r="L64" s="11">
        <f>F64*(1+$O$8)</f>
        <v>49544.402600000001</v>
      </c>
      <c r="M64" s="23"/>
      <c r="N64" s="23"/>
      <c r="O64" s="25"/>
    </row>
    <row r="65" spans="1:15" s="9" customFormat="1" ht="12.75" customHeight="1" x14ac:dyDescent="0.2">
      <c r="A65" s="24"/>
      <c r="B65" s="8">
        <v>38</v>
      </c>
      <c r="D65" s="9" t="s">
        <v>106</v>
      </c>
      <c r="E65" s="11">
        <v>10</v>
      </c>
      <c r="F65" s="11"/>
      <c r="G65" s="11"/>
      <c r="H65" s="11"/>
      <c r="I65" s="11"/>
      <c r="J65" s="11"/>
      <c r="K65" s="11"/>
      <c r="L65" s="11"/>
      <c r="M65" s="23"/>
      <c r="N65" s="23"/>
      <c r="O65" s="25"/>
    </row>
    <row r="66" spans="1:15" s="25" customFormat="1" ht="12.75" customHeight="1" x14ac:dyDescent="0.2">
      <c r="A66" s="24"/>
      <c r="B66" s="8"/>
      <c r="C66" s="9"/>
      <c r="D66" s="9" t="s">
        <v>107</v>
      </c>
      <c r="E66" s="11"/>
      <c r="F66" s="11">
        <v>81706.059210000007</v>
      </c>
      <c r="G66" s="11"/>
      <c r="H66" s="11"/>
      <c r="I66" s="11"/>
      <c r="J66" s="11"/>
      <c r="K66" s="11"/>
      <c r="L66" s="11">
        <f t="shared" ref="L66:L88" si="4">F66*(1+$O$8)</f>
        <v>87425.483354700016</v>
      </c>
      <c r="M66" s="23"/>
      <c r="N66" s="23"/>
    </row>
    <row r="67" spans="1:15" s="9" customFormat="1" ht="12.75" customHeight="1" x14ac:dyDescent="0.2">
      <c r="A67" s="3"/>
      <c r="B67" s="8"/>
      <c r="D67" s="9" t="s">
        <v>69</v>
      </c>
      <c r="E67" s="11"/>
      <c r="F67" s="11">
        <v>80182.590000000011</v>
      </c>
      <c r="G67" s="11"/>
      <c r="H67" s="11"/>
      <c r="I67" s="11"/>
      <c r="J67" s="11"/>
      <c r="K67" s="11"/>
      <c r="L67" s="11">
        <f t="shared" si="4"/>
        <v>85795.371300000013</v>
      </c>
      <c r="M67" s="23"/>
      <c r="N67" s="23"/>
      <c r="O67" s="25"/>
    </row>
    <row r="68" spans="1:15" s="25" customFormat="1" ht="12.75" customHeight="1" x14ac:dyDescent="0.2">
      <c r="A68" s="24"/>
      <c r="B68" s="8"/>
      <c r="C68" s="9"/>
      <c r="D68" s="9" t="s">
        <v>108</v>
      </c>
      <c r="E68" s="11"/>
      <c r="F68" s="11">
        <v>78563.72815000001</v>
      </c>
      <c r="G68" s="11"/>
      <c r="H68" s="11"/>
      <c r="I68" s="11"/>
      <c r="J68" s="11"/>
      <c r="K68" s="11"/>
      <c r="L68" s="11">
        <f t="shared" si="4"/>
        <v>84063.189120500014</v>
      </c>
      <c r="M68" s="23"/>
      <c r="N68" s="23"/>
    </row>
    <row r="69" spans="1:15" s="25" customFormat="1" ht="12.75" customHeight="1" x14ac:dyDescent="0.2">
      <c r="A69" s="24"/>
      <c r="B69" s="8"/>
      <c r="C69" s="9"/>
      <c r="D69" s="9" t="s">
        <v>109</v>
      </c>
      <c r="E69" s="11"/>
      <c r="F69" s="11">
        <v>75541.33339</v>
      </c>
      <c r="G69" s="11"/>
      <c r="H69" s="11"/>
      <c r="I69" s="11"/>
      <c r="J69" s="11"/>
      <c r="K69" s="11"/>
      <c r="L69" s="11">
        <f t="shared" si="4"/>
        <v>80829.226727300003</v>
      </c>
      <c r="M69" s="23"/>
      <c r="N69" s="23"/>
    </row>
    <row r="70" spans="1:15" s="25" customFormat="1" ht="12.75" customHeight="1" x14ac:dyDescent="0.2">
      <c r="A70" s="24"/>
      <c r="B70" s="8"/>
      <c r="C70" s="9"/>
      <c r="D70" s="9" t="s">
        <v>110</v>
      </c>
      <c r="E70" s="11"/>
      <c r="F70" s="11">
        <v>67156.695689999993</v>
      </c>
      <c r="G70" s="11"/>
      <c r="H70" s="11"/>
      <c r="I70" s="11"/>
      <c r="J70" s="11"/>
      <c r="K70" s="11"/>
      <c r="L70" s="11">
        <f t="shared" si="4"/>
        <v>71857.664388299992</v>
      </c>
      <c r="M70" s="23"/>
      <c r="N70" s="23"/>
    </row>
    <row r="71" spans="1:15" s="25" customFormat="1" ht="12.75" customHeight="1" x14ac:dyDescent="0.2">
      <c r="A71" s="24"/>
      <c r="B71" s="8"/>
      <c r="C71" s="9"/>
      <c r="D71" s="9" t="s">
        <v>80</v>
      </c>
      <c r="E71" s="11"/>
      <c r="F71" s="11">
        <v>64573.70392</v>
      </c>
      <c r="G71" s="11"/>
      <c r="H71" s="11"/>
      <c r="I71" s="11"/>
      <c r="J71" s="11"/>
      <c r="K71" s="11"/>
      <c r="L71" s="11">
        <f t="shared" si="4"/>
        <v>69093.863194400008</v>
      </c>
      <c r="M71" s="23"/>
      <c r="N71" s="23"/>
    </row>
    <row r="72" spans="1:15" s="25" customFormat="1" ht="12.75" customHeight="1" x14ac:dyDescent="0.2">
      <c r="A72" s="24"/>
      <c r="B72" s="8"/>
      <c r="C72" s="9"/>
      <c r="D72" s="9" t="s">
        <v>111</v>
      </c>
      <c r="E72" s="11"/>
      <c r="F72" s="11">
        <v>59702.109479999999</v>
      </c>
      <c r="G72" s="11"/>
      <c r="H72" s="11"/>
      <c r="I72" s="11"/>
      <c r="J72" s="11"/>
      <c r="K72" s="11"/>
      <c r="L72" s="11">
        <f t="shared" si="4"/>
        <v>63881.2571436</v>
      </c>
      <c r="M72" s="23"/>
      <c r="N72" s="23"/>
    </row>
    <row r="73" spans="1:15" s="51" customFormat="1" ht="12.75" customHeight="1" x14ac:dyDescent="0.2">
      <c r="A73" s="40"/>
      <c r="B73" s="8"/>
      <c r="C73" s="9"/>
      <c r="D73" s="9" t="s">
        <v>132</v>
      </c>
      <c r="E73" s="11"/>
      <c r="F73" s="11">
        <v>56335.5</v>
      </c>
      <c r="G73" s="11"/>
      <c r="H73" s="11"/>
      <c r="I73" s="11"/>
      <c r="J73" s="11"/>
      <c r="K73" s="11"/>
      <c r="L73" s="11">
        <f t="shared" si="4"/>
        <v>60278.985000000001</v>
      </c>
      <c r="M73" s="40"/>
      <c r="N73" s="23"/>
      <c r="O73" s="41"/>
    </row>
    <row r="74" spans="1:15" s="25" customFormat="1" ht="12.75" customHeight="1" x14ac:dyDescent="0.2">
      <c r="A74" s="3"/>
      <c r="B74" s="8"/>
      <c r="C74" s="9"/>
      <c r="D74" s="9" t="s">
        <v>112</v>
      </c>
      <c r="E74" s="11"/>
      <c r="F74" s="11">
        <v>51032.895649999999</v>
      </c>
      <c r="G74" s="11"/>
      <c r="H74" s="11"/>
      <c r="I74" s="11"/>
      <c r="J74" s="11"/>
      <c r="K74" s="11"/>
      <c r="L74" s="11">
        <f t="shared" si="4"/>
        <v>54605.198345500001</v>
      </c>
      <c r="M74" s="23"/>
      <c r="N74" s="23"/>
    </row>
    <row r="75" spans="1:15" s="43" customFormat="1" ht="12.75" customHeight="1" x14ac:dyDescent="0.2">
      <c r="A75" s="42"/>
      <c r="B75" s="8"/>
      <c r="C75" s="9"/>
      <c r="D75" s="9" t="s">
        <v>133</v>
      </c>
      <c r="E75" s="11"/>
      <c r="F75" s="11">
        <v>42809.630000000005</v>
      </c>
      <c r="G75" s="11"/>
      <c r="H75" s="11"/>
      <c r="I75" s="11"/>
      <c r="J75" s="11"/>
      <c r="K75" s="11"/>
      <c r="L75" s="11">
        <f t="shared" si="4"/>
        <v>45806.304100000008</v>
      </c>
      <c r="M75" s="42"/>
      <c r="N75" s="23"/>
    </row>
    <row r="76" spans="1:15" s="25" customFormat="1" ht="12.75" customHeight="1" x14ac:dyDescent="0.2">
      <c r="A76" s="24"/>
      <c r="B76" s="8"/>
      <c r="C76" s="9"/>
      <c r="D76" s="9" t="s">
        <v>157</v>
      </c>
      <c r="E76" s="11"/>
      <c r="F76" s="11">
        <v>42809.630000000005</v>
      </c>
      <c r="G76" s="11"/>
      <c r="H76" s="11"/>
      <c r="I76" s="11"/>
      <c r="J76" s="11"/>
      <c r="K76" s="11"/>
      <c r="L76" s="11">
        <f t="shared" si="4"/>
        <v>45806.304100000008</v>
      </c>
      <c r="M76" s="23"/>
      <c r="N76" s="23"/>
    </row>
    <row r="77" spans="1:15" s="25" customFormat="1" ht="12.75" customHeight="1" x14ac:dyDescent="0.2">
      <c r="A77" s="24"/>
      <c r="B77" s="8"/>
      <c r="C77" s="9"/>
      <c r="D77" s="9" t="s">
        <v>134</v>
      </c>
      <c r="E77" s="11"/>
      <c r="F77" s="11">
        <v>42809.630000000005</v>
      </c>
      <c r="G77" s="11"/>
      <c r="H77" s="11"/>
      <c r="I77" s="11"/>
      <c r="J77" s="11"/>
      <c r="K77" s="11"/>
      <c r="L77" s="11">
        <f t="shared" si="4"/>
        <v>45806.304100000008</v>
      </c>
      <c r="M77" s="23"/>
      <c r="N77" s="23"/>
    </row>
    <row r="78" spans="1:15" s="25" customFormat="1" ht="12.75" customHeight="1" x14ac:dyDescent="0.2">
      <c r="A78" s="24"/>
      <c r="B78" s="8"/>
      <c r="C78" s="9"/>
      <c r="D78" s="9" t="s">
        <v>135</v>
      </c>
      <c r="E78" s="11"/>
      <c r="F78" s="11">
        <v>41163.97</v>
      </c>
      <c r="G78" s="11"/>
      <c r="H78" s="11"/>
      <c r="I78" s="11"/>
      <c r="J78" s="11"/>
      <c r="K78" s="11"/>
      <c r="L78" s="11">
        <f t="shared" si="4"/>
        <v>44045.447900000006</v>
      </c>
      <c r="M78" s="23"/>
      <c r="N78" s="23"/>
    </row>
    <row r="79" spans="1:15" s="25" customFormat="1" ht="12.75" customHeight="1" x14ac:dyDescent="0.2">
      <c r="A79" s="24"/>
      <c r="B79" s="8"/>
      <c r="C79" s="9"/>
      <c r="D79" s="9" t="s">
        <v>136</v>
      </c>
      <c r="E79" s="11"/>
      <c r="F79" s="11">
        <v>35186.950000000004</v>
      </c>
      <c r="G79" s="11"/>
      <c r="H79" s="11"/>
      <c r="I79" s="11"/>
      <c r="J79" s="11"/>
      <c r="K79" s="11"/>
      <c r="L79" s="11">
        <f t="shared" si="4"/>
        <v>37650.036500000009</v>
      </c>
      <c r="M79" s="23"/>
      <c r="N79" s="23"/>
    </row>
    <row r="80" spans="1:15" s="9" customFormat="1" ht="12.75" customHeight="1" x14ac:dyDescent="0.2">
      <c r="A80" s="3"/>
      <c r="B80" s="8">
        <v>39</v>
      </c>
      <c r="D80" s="9" t="s">
        <v>71</v>
      </c>
      <c r="E80" s="11">
        <v>1</v>
      </c>
      <c r="F80" s="11">
        <v>77098.850000000006</v>
      </c>
      <c r="G80" s="11"/>
      <c r="H80" s="11"/>
      <c r="I80" s="11"/>
      <c r="J80" s="11"/>
      <c r="K80" s="11"/>
      <c r="L80" s="11">
        <f t="shared" si="4"/>
        <v>82495.769500000009</v>
      </c>
      <c r="M80" s="3"/>
      <c r="N80" s="23"/>
    </row>
    <row r="81" spans="1:15" s="9" customFormat="1" ht="12.75" customHeight="1" x14ac:dyDescent="0.2">
      <c r="A81" s="3"/>
      <c r="B81" s="8">
        <v>40</v>
      </c>
      <c r="D81" s="9" t="s">
        <v>72</v>
      </c>
      <c r="E81" s="11">
        <v>1</v>
      </c>
      <c r="F81" s="11">
        <v>77098.850000000006</v>
      </c>
      <c r="G81" s="11"/>
      <c r="H81" s="11"/>
      <c r="I81" s="11"/>
      <c r="J81" s="11"/>
      <c r="K81" s="11"/>
      <c r="L81" s="11">
        <f t="shared" si="4"/>
        <v>82495.769500000009</v>
      </c>
      <c r="M81" s="3"/>
      <c r="N81" s="23"/>
    </row>
    <row r="82" spans="1:15" s="9" customFormat="1" ht="12.75" customHeight="1" x14ac:dyDescent="0.2">
      <c r="A82" s="3"/>
      <c r="B82" s="8">
        <v>41</v>
      </c>
      <c r="D82" s="9" t="s">
        <v>70</v>
      </c>
      <c r="E82" s="11">
        <v>1</v>
      </c>
      <c r="F82" s="11">
        <v>77098.850000000006</v>
      </c>
      <c r="G82" s="11"/>
      <c r="H82" s="11"/>
      <c r="I82" s="11"/>
      <c r="J82" s="11"/>
      <c r="K82" s="11"/>
      <c r="L82" s="11">
        <f t="shared" si="4"/>
        <v>82495.769500000009</v>
      </c>
      <c r="M82" s="3"/>
      <c r="N82" s="23"/>
    </row>
    <row r="83" spans="1:15" s="9" customFormat="1" ht="12.75" customHeight="1" x14ac:dyDescent="0.2">
      <c r="A83" s="3"/>
      <c r="B83" s="8">
        <v>42</v>
      </c>
      <c r="D83" s="58" t="s">
        <v>128</v>
      </c>
      <c r="E83" s="11">
        <v>2</v>
      </c>
      <c r="F83" s="11">
        <v>75541.33339</v>
      </c>
      <c r="G83" s="11"/>
      <c r="H83" s="11"/>
      <c r="I83" s="11"/>
      <c r="J83" s="11"/>
      <c r="K83" s="11"/>
      <c r="L83" s="11">
        <f t="shared" si="4"/>
        <v>80829.226727300003</v>
      </c>
      <c r="M83" s="3"/>
      <c r="N83" s="11"/>
    </row>
    <row r="84" spans="1:15" s="9" customFormat="1" ht="12.75" customHeight="1" x14ac:dyDescent="0.2">
      <c r="A84" s="3"/>
      <c r="B84" s="8">
        <v>43</v>
      </c>
      <c r="D84" s="9" t="s">
        <v>73</v>
      </c>
      <c r="E84" s="11">
        <v>2</v>
      </c>
      <c r="F84" s="11">
        <v>75541.33339</v>
      </c>
      <c r="G84" s="11"/>
      <c r="H84" s="11"/>
      <c r="I84" s="11"/>
      <c r="J84" s="11"/>
      <c r="K84" s="11"/>
      <c r="L84" s="11">
        <f t="shared" si="4"/>
        <v>80829.226727300003</v>
      </c>
      <c r="M84" s="3"/>
      <c r="N84" s="11"/>
    </row>
    <row r="85" spans="1:15" s="9" customFormat="1" ht="12.75" customHeight="1" x14ac:dyDescent="0.2">
      <c r="A85" s="3"/>
      <c r="B85" s="8">
        <v>44</v>
      </c>
      <c r="D85" s="9" t="s">
        <v>75</v>
      </c>
      <c r="E85" s="11">
        <v>1</v>
      </c>
      <c r="F85" s="11">
        <v>72636.694270000007</v>
      </c>
      <c r="G85" s="11"/>
      <c r="H85" s="11"/>
      <c r="I85" s="11"/>
      <c r="J85" s="11"/>
      <c r="K85" s="11"/>
      <c r="L85" s="11">
        <f t="shared" si="4"/>
        <v>77721.262868900012</v>
      </c>
      <c r="M85" s="3"/>
      <c r="N85" s="11"/>
    </row>
    <row r="86" spans="1:15" s="9" customFormat="1" ht="12.75" customHeight="1" x14ac:dyDescent="0.2">
      <c r="A86" s="3"/>
      <c r="B86" s="8">
        <v>45</v>
      </c>
      <c r="D86" s="9" t="s">
        <v>74</v>
      </c>
      <c r="E86" s="11">
        <v>1</v>
      </c>
      <c r="F86" s="11">
        <v>71282.33</v>
      </c>
      <c r="G86" s="11"/>
      <c r="H86" s="11"/>
      <c r="I86" s="11"/>
      <c r="J86" s="11"/>
      <c r="K86" s="11"/>
      <c r="L86" s="11">
        <f t="shared" si="4"/>
        <v>76272.093100000013</v>
      </c>
      <c r="M86" s="3"/>
      <c r="N86" s="23"/>
    </row>
    <row r="87" spans="1:15" s="9" customFormat="1" ht="12.75" customHeight="1" x14ac:dyDescent="0.2">
      <c r="A87" s="3"/>
      <c r="B87" s="8">
        <v>46</v>
      </c>
      <c r="D87" s="9" t="s">
        <v>76</v>
      </c>
      <c r="E87" s="11">
        <v>2</v>
      </c>
      <c r="F87" s="11">
        <v>69842.178479999988</v>
      </c>
      <c r="G87" s="11"/>
      <c r="H87" s="11"/>
      <c r="I87" s="11"/>
      <c r="J87" s="11"/>
      <c r="K87" s="11"/>
      <c r="L87" s="11">
        <f t="shared" si="4"/>
        <v>74731.130973599997</v>
      </c>
      <c r="M87" s="3"/>
      <c r="N87" s="11"/>
    </row>
    <row r="88" spans="1:15" s="9" customFormat="1" ht="12.75" customHeight="1" x14ac:dyDescent="0.2">
      <c r="A88" s="3"/>
      <c r="B88" s="8">
        <v>47</v>
      </c>
      <c r="D88" s="9" t="s">
        <v>121</v>
      </c>
      <c r="E88" s="11">
        <v>1</v>
      </c>
      <c r="F88" s="11">
        <v>68539.92</v>
      </c>
      <c r="G88" s="11"/>
      <c r="H88" s="11"/>
      <c r="I88" s="11"/>
      <c r="J88" s="11"/>
      <c r="K88" s="11"/>
      <c r="L88" s="11">
        <f t="shared" si="4"/>
        <v>73337.714399999997</v>
      </c>
      <c r="M88" s="3"/>
      <c r="N88" s="23"/>
    </row>
    <row r="89" spans="1:15" s="9" customFormat="1" ht="12.75" customHeight="1" x14ac:dyDescent="0.2">
      <c r="A89" s="24"/>
      <c r="B89" s="8">
        <v>48</v>
      </c>
      <c r="D89" s="9" t="s">
        <v>146</v>
      </c>
      <c r="E89" s="11">
        <v>3</v>
      </c>
      <c r="F89" s="11">
        <v>67156.695689999993</v>
      </c>
      <c r="G89" s="11"/>
      <c r="H89" s="11"/>
      <c r="I89" s="11"/>
      <c r="J89" s="11"/>
      <c r="K89" s="11"/>
      <c r="L89" s="11">
        <f>F89*(1+$O$8)</f>
        <v>71857.664388299992</v>
      </c>
      <c r="M89" s="3"/>
      <c r="N89" s="11"/>
    </row>
    <row r="90" spans="1:15" s="25" customFormat="1" ht="12.75" customHeight="1" x14ac:dyDescent="0.2">
      <c r="A90" s="24"/>
      <c r="B90" s="8">
        <v>49</v>
      </c>
      <c r="C90" s="9"/>
      <c r="D90" s="9" t="s">
        <v>154</v>
      </c>
      <c r="E90" s="11">
        <v>26</v>
      </c>
      <c r="F90" s="11"/>
      <c r="G90" s="11"/>
      <c r="H90" s="11"/>
      <c r="I90" s="11"/>
      <c r="J90" s="11"/>
      <c r="K90" s="11"/>
      <c r="L90" s="11"/>
      <c r="M90" s="23"/>
      <c r="N90" s="24"/>
      <c r="O90" s="24"/>
    </row>
    <row r="91" spans="1:15" s="25" customFormat="1" ht="12.75" customHeight="1" x14ac:dyDescent="0.2">
      <c r="A91" s="24"/>
      <c r="B91" s="8"/>
      <c r="C91" s="9"/>
      <c r="D91" s="9" t="s">
        <v>113</v>
      </c>
      <c r="E91" s="11"/>
      <c r="F91" s="11">
        <v>67156.695689999993</v>
      </c>
      <c r="G91" s="11"/>
      <c r="H91" s="11"/>
      <c r="I91" s="11"/>
      <c r="J91" s="11"/>
      <c r="K91" s="11"/>
      <c r="L91" s="11">
        <f t="shared" ref="L91:L98" si="5">F91*(1+$O$8)</f>
        <v>71857.664388299992</v>
      </c>
      <c r="M91" s="23"/>
      <c r="N91" s="23"/>
      <c r="O91" s="23"/>
    </row>
    <row r="92" spans="1:15" s="25" customFormat="1" ht="12.75" customHeight="1" x14ac:dyDescent="0.2">
      <c r="A92" s="3"/>
      <c r="B92" s="8"/>
      <c r="C92" s="9"/>
      <c r="D92" s="9" t="s">
        <v>81</v>
      </c>
      <c r="E92" s="11"/>
      <c r="F92" s="11">
        <v>64573.70392</v>
      </c>
      <c r="G92" s="11"/>
      <c r="H92" s="11"/>
      <c r="I92" s="11"/>
      <c r="J92" s="11"/>
      <c r="K92" s="11"/>
      <c r="L92" s="11">
        <f t="shared" si="5"/>
        <v>69093.863194400008</v>
      </c>
      <c r="M92" s="23"/>
      <c r="N92" s="23"/>
    </row>
    <row r="93" spans="1:15" s="9" customFormat="1" ht="12.75" customHeight="1" x14ac:dyDescent="0.2">
      <c r="A93" s="24"/>
      <c r="B93" s="8"/>
      <c r="D93" s="9" t="s">
        <v>86</v>
      </c>
      <c r="E93" s="11"/>
      <c r="F93" s="11">
        <v>62089.932179999996</v>
      </c>
      <c r="G93" s="11"/>
      <c r="H93" s="11"/>
      <c r="I93" s="11"/>
      <c r="J93" s="11"/>
      <c r="K93" s="11"/>
      <c r="L93" s="11">
        <f t="shared" si="5"/>
        <v>66436.227432600004</v>
      </c>
      <c r="M93" s="11"/>
      <c r="N93" s="23"/>
    </row>
    <row r="94" spans="1:15" s="25" customFormat="1" ht="12.75" customHeight="1" x14ac:dyDescent="0.2">
      <c r="A94" s="24"/>
      <c r="B94" s="8"/>
      <c r="C94" s="9"/>
      <c r="D94" s="9" t="s">
        <v>114</v>
      </c>
      <c r="E94" s="11"/>
      <c r="F94" s="11">
        <v>47182.940419999999</v>
      </c>
      <c r="G94" s="11"/>
      <c r="H94" s="11"/>
      <c r="I94" s="11"/>
      <c r="J94" s="11"/>
      <c r="K94" s="11"/>
      <c r="L94" s="11">
        <f t="shared" si="5"/>
        <v>50485.746249399999</v>
      </c>
      <c r="M94" s="23"/>
      <c r="N94" s="23"/>
    </row>
    <row r="95" spans="1:15" s="25" customFormat="1" ht="12.75" customHeight="1" x14ac:dyDescent="0.2">
      <c r="A95" s="3"/>
      <c r="B95" s="8"/>
      <c r="C95" s="9"/>
      <c r="D95" s="9" t="s">
        <v>96</v>
      </c>
      <c r="E95" s="11"/>
      <c r="F95" s="11">
        <v>41946.085429999992</v>
      </c>
      <c r="G95" s="11"/>
      <c r="H95" s="11"/>
      <c r="I95" s="11"/>
      <c r="J95" s="11"/>
      <c r="K95" s="11"/>
      <c r="L95" s="11">
        <f t="shared" si="5"/>
        <v>44882.311410099996</v>
      </c>
      <c r="M95" s="23"/>
      <c r="N95" s="23"/>
    </row>
    <row r="96" spans="1:15" s="9" customFormat="1" ht="12.75" customHeight="1" x14ac:dyDescent="0.2">
      <c r="A96" s="3"/>
      <c r="B96" s="8">
        <v>50</v>
      </c>
      <c r="D96" s="9" t="s">
        <v>122</v>
      </c>
      <c r="E96" s="11">
        <v>1</v>
      </c>
      <c r="F96" s="11">
        <v>65904.510000000009</v>
      </c>
      <c r="G96" s="11"/>
      <c r="H96" s="11"/>
      <c r="I96" s="11"/>
      <c r="J96" s="11"/>
      <c r="K96" s="11"/>
      <c r="L96" s="11">
        <f t="shared" si="5"/>
        <v>70517.825700000016</v>
      </c>
      <c r="M96" s="3"/>
      <c r="N96" s="23"/>
    </row>
    <row r="97" spans="1:15" s="9" customFormat="1" ht="12.75" customHeight="1" x14ac:dyDescent="0.2">
      <c r="A97" s="3"/>
      <c r="B97" s="8">
        <v>51</v>
      </c>
      <c r="D97" s="9" t="s">
        <v>77</v>
      </c>
      <c r="E97" s="11">
        <v>1</v>
      </c>
      <c r="F97" s="11">
        <v>65904.510000000009</v>
      </c>
      <c r="G97" s="11"/>
      <c r="H97" s="11"/>
      <c r="I97" s="11"/>
      <c r="J97" s="11"/>
      <c r="K97" s="11"/>
      <c r="L97" s="11">
        <f t="shared" si="5"/>
        <v>70517.825700000016</v>
      </c>
      <c r="M97" s="3"/>
      <c r="N97" s="23"/>
    </row>
    <row r="98" spans="1:15" s="9" customFormat="1" ht="12.75" customHeight="1" x14ac:dyDescent="0.2">
      <c r="A98" s="3"/>
      <c r="B98" s="8">
        <v>52</v>
      </c>
      <c r="D98" s="9" t="s">
        <v>78</v>
      </c>
      <c r="E98" s="11">
        <v>1</v>
      </c>
      <c r="F98" s="11">
        <v>65904.510000000009</v>
      </c>
      <c r="G98" s="11"/>
      <c r="H98" s="11"/>
      <c r="I98" s="11"/>
      <c r="J98" s="11"/>
      <c r="K98" s="11"/>
      <c r="L98" s="11">
        <f t="shared" si="5"/>
        <v>70517.825700000016</v>
      </c>
      <c r="M98" s="3"/>
      <c r="N98" s="23"/>
    </row>
    <row r="99" spans="1:15" s="9" customFormat="1" ht="12.75" customHeight="1" x14ac:dyDescent="0.2">
      <c r="A99" s="24"/>
      <c r="B99" s="8">
        <v>53</v>
      </c>
      <c r="D99" s="9" t="s">
        <v>142</v>
      </c>
      <c r="E99" s="11">
        <v>4</v>
      </c>
      <c r="F99" s="11">
        <v>64573.70392</v>
      </c>
      <c r="G99" s="11"/>
      <c r="H99" s="11"/>
      <c r="I99" s="11"/>
      <c r="J99" s="11"/>
      <c r="K99" s="11"/>
      <c r="L99" s="11">
        <f>F99*(1+$O$8)</f>
        <v>69093.863194400008</v>
      </c>
      <c r="M99" s="3"/>
      <c r="N99" s="11"/>
    </row>
    <row r="100" spans="1:15" s="25" customFormat="1" ht="12.75" customHeight="1" x14ac:dyDescent="0.2">
      <c r="A100" s="24"/>
      <c r="B100" s="8">
        <v>54</v>
      </c>
      <c r="D100" s="12" t="s">
        <v>115</v>
      </c>
      <c r="E100" s="23">
        <v>60</v>
      </c>
      <c r="F100" s="23"/>
      <c r="G100" s="23"/>
      <c r="H100" s="23"/>
      <c r="I100" s="23"/>
      <c r="J100" s="11"/>
      <c r="K100" s="23"/>
      <c r="L100" s="23"/>
      <c r="M100" s="23"/>
      <c r="N100" s="11"/>
      <c r="O100" s="52"/>
    </row>
    <row r="101" spans="1:15" s="25" customFormat="1" ht="12.75" customHeight="1" x14ac:dyDescent="0.2">
      <c r="A101" s="24"/>
      <c r="B101" s="53"/>
      <c r="D101" s="12" t="s">
        <v>116</v>
      </c>
      <c r="E101" s="23"/>
      <c r="F101" s="23">
        <v>60932.22</v>
      </c>
      <c r="G101" s="11"/>
      <c r="H101" s="23"/>
      <c r="I101" s="23"/>
      <c r="J101" s="11"/>
      <c r="K101" s="23"/>
      <c r="L101" s="11">
        <f>F101*(1+$O$8)</f>
        <v>65197.475400000003</v>
      </c>
      <c r="M101" s="23"/>
      <c r="N101" s="11"/>
      <c r="O101" s="24"/>
    </row>
    <row r="102" spans="1:15" s="25" customFormat="1" ht="12.75" customHeight="1" x14ac:dyDescent="0.2">
      <c r="A102" s="24"/>
      <c r="B102" s="53"/>
      <c r="D102" s="12" t="s">
        <v>117</v>
      </c>
      <c r="E102" s="23"/>
      <c r="F102" s="23">
        <v>60932.22</v>
      </c>
      <c r="G102" s="11"/>
      <c r="H102" s="23"/>
      <c r="I102" s="23"/>
      <c r="J102" s="11"/>
      <c r="K102" s="23"/>
      <c r="L102" s="11">
        <f t="shared" ref="L102:L110" si="6">F102*(1+$O$8)</f>
        <v>65197.475400000003</v>
      </c>
      <c r="M102" s="23"/>
      <c r="N102" s="11"/>
      <c r="O102" s="24"/>
    </row>
    <row r="103" spans="1:15" s="25" customFormat="1" ht="12.75" customHeight="1" x14ac:dyDescent="0.2">
      <c r="A103" s="24"/>
      <c r="B103" s="53"/>
      <c r="D103" s="12" t="s">
        <v>118</v>
      </c>
      <c r="E103" s="23"/>
      <c r="F103" s="23">
        <v>56335.5</v>
      </c>
      <c r="G103" s="23"/>
      <c r="H103" s="23"/>
      <c r="I103" s="23"/>
      <c r="J103" s="11"/>
      <c r="K103" s="23"/>
      <c r="L103" s="11">
        <f t="shared" si="6"/>
        <v>60278.985000000001</v>
      </c>
      <c r="M103" s="23"/>
      <c r="N103" s="11"/>
      <c r="O103" s="24"/>
    </row>
    <row r="104" spans="1:15" s="9" customFormat="1" ht="12.75" customHeight="1" x14ac:dyDescent="0.2">
      <c r="A104" s="3"/>
      <c r="B104" s="54"/>
      <c r="D104" s="12" t="s">
        <v>90</v>
      </c>
      <c r="E104" s="11"/>
      <c r="F104" s="11">
        <v>54168.75</v>
      </c>
      <c r="G104" s="11"/>
      <c r="H104" s="11"/>
      <c r="I104" s="11"/>
      <c r="J104" s="11"/>
      <c r="K104" s="11"/>
      <c r="L104" s="11">
        <f t="shared" si="6"/>
        <v>57960.5625</v>
      </c>
      <c r="M104" s="11"/>
      <c r="N104" s="11"/>
    </row>
    <row r="105" spans="1:15" s="25" customFormat="1" ht="12.75" customHeight="1" x14ac:dyDescent="0.2">
      <c r="A105" s="24"/>
      <c r="B105" s="53"/>
      <c r="D105" s="12" t="s">
        <v>119</v>
      </c>
      <c r="E105" s="23"/>
      <c r="F105" s="23">
        <v>54168.75</v>
      </c>
      <c r="G105" s="11"/>
      <c r="H105" s="23"/>
      <c r="I105" s="23"/>
      <c r="J105" s="11"/>
      <c r="K105" s="23"/>
      <c r="L105" s="11">
        <f t="shared" si="6"/>
        <v>57960.5625</v>
      </c>
      <c r="M105" s="23"/>
      <c r="N105" s="11"/>
      <c r="O105" s="24"/>
    </row>
    <row r="106" spans="1:15" s="9" customFormat="1" ht="12.75" customHeight="1" x14ac:dyDescent="0.2">
      <c r="A106" s="3"/>
      <c r="B106" s="54"/>
      <c r="D106" s="12" t="s">
        <v>92</v>
      </c>
      <c r="E106" s="11"/>
      <c r="F106" s="11">
        <v>48155.350000000006</v>
      </c>
      <c r="G106" s="11"/>
      <c r="H106" s="11"/>
      <c r="I106" s="11"/>
      <c r="J106" s="11"/>
      <c r="K106" s="11"/>
      <c r="L106" s="11">
        <f t="shared" si="6"/>
        <v>51526.224500000011</v>
      </c>
      <c r="M106" s="11"/>
      <c r="N106" s="11"/>
    </row>
    <row r="107" spans="1:15" s="25" customFormat="1" ht="12.75" customHeight="1" x14ac:dyDescent="0.2">
      <c r="A107" s="24"/>
      <c r="B107" s="53"/>
      <c r="D107" s="12" t="s">
        <v>120</v>
      </c>
      <c r="E107" s="23"/>
      <c r="F107" s="23">
        <v>48155.350000000006</v>
      </c>
      <c r="G107" s="11"/>
      <c r="H107" s="23"/>
      <c r="I107" s="23"/>
      <c r="J107" s="11"/>
      <c r="K107" s="23"/>
      <c r="L107" s="11">
        <f t="shared" si="6"/>
        <v>51526.224500000011</v>
      </c>
      <c r="M107" s="23"/>
      <c r="N107" s="11"/>
      <c r="O107" s="24"/>
    </row>
    <row r="108" spans="1:15" s="9" customFormat="1" ht="12.75" customHeight="1" x14ac:dyDescent="0.2">
      <c r="A108" s="3"/>
      <c r="B108" s="54"/>
      <c r="D108" s="12" t="s">
        <v>95</v>
      </c>
      <c r="E108" s="11"/>
      <c r="F108" s="11">
        <v>42809.630000000005</v>
      </c>
      <c r="G108" s="11"/>
      <c r="H108" s="11"/>
      <c r="I108" s="11"/>
      <c r="J108" s="11"/>
      <c r="K108" s="11"/>
      <c r="L108" s="11">
        <f t="shared" si="6"/>
        <v>45806.304100000008</v>
      </c>
      <c r="M108" s="11"/>
      <c r="N108" s="11"/>
    </row>
    <row r="109" spans="1:15" s="9" customFormat="1" ht="12.75" customHeight="1" x14ac:dyDescent="0.2">
      <c r="A109" s="3"/>
      <c r="B109" s="54"/>
      <c r="D109" s="12" t="s">
        <v>155</v>
      </c>
      <c r="E109" s="11"/>
      <c r="F109" s="11">
        <v>35186.950000000004</v>
      </c>
      <c r="G109" s="11"/>
      <c r="H109" s="11"/>
      <c r="I109" s="11"/>
      <c r="J109" s="11"/>
      <c r="K109" s="11"/>
      <c r="L109" s="11">
        <f t="shared" si="6"/>
        <v>37650.036500000009</v>
      </c>
      <c r="M109" s="11"/>
      <c r="N109" s="11"/>
    </row>
    <row r="110" spans="1:15" s="9" customFormat="1" ht="12" customHeight="1" x14ac:dyDescent="0.2">
      <c r="A110" s="3"/>
      <c r="B110" s="8">
        <v>55</v>
      </c>
      <c r="D110" s="9" t="s">
        <v>143</v>
      </c>
      <c r="E110" s="11">
        <v>2</v>
      </c>
      <c r="F110" s="11">
        <v>60932.22</v>
      </c>
      <c r="G110" s="11"/>
      <c r="H110" s="11"/>
      <c r="I110" s="11"/>
      <c r="J110" s="11"/>
      <c r="K110" s="11"/>
      <c r="L110" s="11">
        <f t="shared" si="6"/>
        <v>65197.475400000003</v>
      </c>
      <c r="M110" s="3"/>
      <c r="N110" s="23"/>
    </row>
    <row r="111" spans="1:15" s="9" customFormat="1" ht="12.75" customHeight="1" x14ac:dyDescent="0.2">
      <c r="A111" s="3"/>
      <c r="B111" s="8">
        <v>56</v>
      </c>
      <c r="D111" s="9" t="s">
        <v>83</v>
      </c>
      <c r="E111" s="11">
        <v>1</v>
      </c>
      <c r="F111" s="11">
        <v>60932.22</v>
      </c>
      <c r="G111" s="11"/>
      <c r="H111" s="11"/>
      <c r="I111" s="11"/>
      <c r="J111" s="11"/>
      <c r="K111" s="11"/>
      <c r="L111" s="11">
        <f>F111*(1+$O$8)</f>
        <v>65197.475400000003</v>
      </c>
      <c r="M111" s="3"/>
      <c r="N111" s="23"/>
    </row>
    <row r="112" spans="1:15" s="9" customFormat="1" ht="12.75" customHeight="1" x14ac:dyDescent="0.2">
      <c r="A112" s="3"/>
      <c r="B112" s="8">
        <v>57</v>
      </c>
      <c r="D112" s="9" t="s">
        <v>137</v>
      </c>
      <c r="E112" s="11">
        <v>4</v>
      </c>
      <c r="F112" s="11"/>
      <c r="G112" s="11"/>
      <c r="H112" s="11"/>
      <c r="I112" s="11"/>
      <c r="J112" s="11"/>
      <c r="K112" s="11"/>
      <c r="L112" s="11"/>
      <c r="M112" s="3"/>
      <c r="N112" s="3"/>
    </row>
    <row r="113" spans="1:15" s="51" customFormat="1" ht="12.75" customHeight="1" x14ac:dyDescent="0.2">
      <c r="A113" s="40"/>
      <c r="B113" s="8"/>
      <c r="C113" s="9"/>
      <c r="D113" s="9" t="s">
        <v>138</v>
      </c>
      <c r="E113" s="11"/>
      <c r="F113" s="11">
        <v>60932.22</v>
      </c>
      <c r="G113" s="11"/>
      <c r="H113" s="11"/>
      <c r="I113" s="11"/>
      <c r="J113" s="11"/>
      <c r="K113" s="11"/>
      <c r="L113" s="11">
        <f t="shared" ref="L113:L122" si="7">F113*(1+$O$8)</f>
        <v>65197.475400000003</v>
      </c>
      <c r="M113" s="40"/>
      <c r="N113" s="41"/>
      <c r="O113" s="41"/>
    </row>
    <row r="114" spans="1:15" s="25" customFormat="1" ht="12.75" customHeight="1" x14ac:dyDescent="0.2">
      <c r="A114" s="24"/>
      <c r="B114" s="8"/>
      <c r="C114" s="9"/>
      <c r="D114" s="9" t="s">
        <v>139</v>
      </c>
      <c r="E114" s="11"/>
      <c r="F114" s="11">
        <v>52085.460000000006</v>
      </c>
      <c r="G114" s="11"/>
      <c r="H114" s="11"/>
      <c r="I114" s="11"/>
      <c r="J114" s="11"/>
      <c r="K114" s="11"/>
      <c r="L114" s="11">
        <f t="shared" si="7"/>
        <v>55731.442200000012</v>
      </c>
      <c r="M114" s="24"/>
      <c r="N114" s="41"/>
    </row>
    <row r="115" spans="1:15" s="9" customFormat="1" ht="12.75" customHeight="1" x14ac:dyDescent="0.2">
      <c r="A115" s="3"/>
      <c r="B115" s="8"/>
      <c r="D115" s="9" t="s">
        <v>91</v>
      </c>
      <c r="E115" s="11"/>
      <c r="F115" s="11">
        <v>48155.350000000006</v>
      </c>
      <c r="G115" s="11"/>
      <c r="H115" s="11"/>
      <c r="I115" s="11"/>
      <c r="J115" s="11"/>
      <c r="K115" s="11"/>
      <c r="L115" s="11">
        <f t="shared" si="7"/>
        <v>51526.224500000011</v>
      </c>
      <c r="M115" s="3"/>
      <c r="N115" s="41"/>
    </row>
    <row r="116" spans="1:15" s="45" customFormat="1" ht="12.75" customHeight="1" x14ac:dyDescent="0.2">
      <c r="A116" s="44"/>
      <c r="B116" s="8"/>
      <c r="C116" s="9"/>
      <c r="D116" s="9" t="s">
        <v>140</v>
      </c>
      <c r="E116" s="11"/>
      <c r="F116" s="11">
        <v>44522.700000000004</v>
      </c>
      <c r="G116" s="11"/>
      <c r="H116" s="11"/>
      <c r="I116" s="11"/>
      <c r="J116" s="11"/>
      <c r="K116" s="11"/>
      <c r="L116" s="11">
        <f t="shared" si="7"/>
        <v>47639.289000000004</v>
      </c>
      <c r="M116" s="46"/>
      <c r="N116" s="41"/>
    </row>
    <row r="117" spans="1:15" s="9" customFormat="1" ht="12.75" customHeight="1" x14ac:dyDescent="0.2">
      <c r="A117" s="3"/>
      <c r="B117" s="8">
        <v>58</v>
      </c>
      <c r="D117" s="9" t="s">
        <v>84</v>
      </c>
      <c r="E117" s="11">
        <v>1</v>
      </c>
      <c r="F117" s="11">
        <v>60932.22</v>
      </c>
      <c r="G117" s="11"/>
      <c r="H117" s="11"/>
      <c r="I117" s="11"/>
      <c r="J117" s="11"/>
      <c r="K117" s="11"/>
      <c r="L117" s="11">
        <f t="shared" si="7"/>
        <v>65197.475400000003</v>
      </c>
      <c r="M117" s="3"/>
      <c r="N117" s="23"/>
    </row>
    <row r="118" spans="1:15" s="9" customFormat="1" ht="12" customHeight="1" x14ac:dyDescent="0.2">
      <c r="A118" s="3"/>
      <c r="B118" s="8">
        <v>59</v>
      </c>
      <c r="D118" s="9" t="s">
        <v>85</v>
      </c>
      <c r="E118" s="11">
        <v>1</v>
      </c>
      <c r="F118" s="11">
        <v>60932.22</v>
      </c>
      <c r="G118" s="11"/>
      <c r="H118" s="11"/>
      <c r="I118" s="11"/>
      <c r="J118" s="11"/>
      <c r="K118" s="11"/>
      <c r="L118" s="11">
        <f t="shared" si="7"/>
        <v>65197.475400000003</v>
      </c>
      <c r="M118" s="3"/>
      <c r="N118" s="23"/>
    </row>
    <row r="119" spans="1:15" s="9" customFormat="1" ht="12.75" customHeight="1" x14ac:dyDescent="0.2">
      <c r="A119" s="24"/>
      <c r="B119" s="8">
        <v>60</v>
      </c>
      <c r="D119" s="9" t="s">
        <v>87</v>
      </c>
      <c r="E119" s="11">
        <v>1</v>
      </c>
      <c r="F119" s="11">
        <v>59702.109479999999</v>
      </c>
      <c r="G119" s="11"/>
      <c r="H119" s="11"/>
      <c r="I119" s="11"/>
      <c r="J119" s="11"/>
      <c r="K119" s="11"/>
      <c r="L119" s="11">
        <f t="shared" si="7"/>
        <v>63881.2571436</v>
      </c>
      <c r="M119" s="3"/>
      <c r="N119" s="11"/>
    </row>
    <row r="120" spans="1:15" s="9" customFormat="1" ht="12.75" customHeight="1" x14ac:dyDescent="0.2">
      <c r="A120" s="24"/>
      <c r="B120" s="8">
        <v>61</v>
      </c>
      <c r="D120" s="9" t="s">
        <v>88</v>
      </c>
      <c r="E120" s="11">
        <v>2</v>
      </c>
      <c r="F120" s="11">
        <v>59702.109479999999</v>
      </c>
      <c r="G120" s="11"/>
      <c r="H120" s="11"/>
      <c r="I120" s="11"/>
      <c r="J120" s="11"/>
      <c r="K120" s="11"/>
      <c r="L120" s="11">
        <f t="shared" si="7"/>
        <v>63881.2571436</v>
      </c>
      <c r="M120" s="3"/>
      <c r="N120" s="11"/>
    </row>
    <row r="121" spans="1:15" s="9" customFormat="1" ht="12.75" customHeight="1" x14ac:dyDescent="0.2">
      <c r="A121" s="3"/>
      <c r="B121" s="8">
        <v>62</v>
      </c>
      <c r="D121" s="9" t="s">
        <v>93</v>
      </c>
      <c r="E121" s="11">
        <v>3</v>
      </c>
      <c r="F121" s="11">
        <v>48155.350000000006</v>
      </c>
      <c r="G121" s="11"/>
      <c r="H121" s="11"/>
      <c r="I121" s="11"/>
      <c r="J121" s="11"/>
      <c r="K121" s="11"/>
      <c r="L121" s="11">
        <f t="shared" si="7"/>
        <v>51526.224500000011</v>
      </c>
      <c r="M121" s="3"/>
      <c r="N121" s="23"/>
    </row>
    <row r="122" spans="1:15" s="9" customFormat="1" ht="12.75" customHeight="1" x14ac:dyDescent="0.2">
      <c r="A122" s="3"/>
      <c r="B122" s="8">
        <v>63</v>
      </c>
      <c r="D122" s="9" t="s">
        <v>94</v>
      </c>
      <c r="E122" s="11">
        <v>1</v>
      </c>
      <c r="F122" s="11">
        <v>44522.700000000004</v>
      </c>
      <c r="G122" s="11"/>
      <c r="H122" s="11"/>
      <c r="I122" s="11"/>
      <c r="J122" s="11"/>
      <c r="K122" s="11"/>
      <c r="L122" s="11">
        <f t="shared" si="7"/>
        <v>47639.289000000004</v>
      </c>
      <c r="M122" s="3"/>
      <c r="N122" s="23"/>
    </row>
    <row r="123" spans="1:15" s="9" customFormat="1" ht="12.75" customHeight="1" x14ac:dyDescent="0.2">
      <c r="A123" s="3"/>
      <c r="B123" s="8">
        <v>64</v>
      </c>
      <c r="D123" s="9" t="s">
        <v>97</v>
      </c>
      <c r="E123" s="11">
        <v>2</v>
      </c>
      <c r="F123" s="11">
        <v>41163.97</v>
      </c>
      <c r="G123" s="11"/>
      <c r="H123" s="11"/>
      <c r="I123" s="11"/>
      <c r="J123" s="11"/>
      <c r="K123" s="11"/>
      <c r="L123" s="11">
        <f>F123*(1+$O$8)</f>
        <v>44045.447900000006</v>
      </c>
      <c r="M123" s="3"/>
      <c r="N123" s="23"/>
    </row>
    <row r="124" spans="1:15" s="9" customFormat="1" ht="12.75" customHeight="1" x14ac:dyDescent="0.2">
      <c r="A124" s="3"/>
      <c r="B124" s="8"/>
      <c r="D124" s="16" t="s">
        <v>0</v>
      </c>
      <c r="E124" s="7">
        <f>SUM(E14:E123)</f>
        <v>229</v>
      </c>
      <c r="F124" s="11"/>
      <c r="G124" s="7">
        <f>SUM(G14:G123)</f>
        <v>0</v>
      </c>
      <c r="H124" s="11"/>
      <c r="I124" s="7">
        <f>SUM(I14:I123)</f>
        <v>0</v>
      </c>
      <c r="J124" s="11"/>
      <c r="K124" s="7">
        <f>SUM(K14:K123)</f>
        <v>0</v>
      </c>
      <c r="L124" s="11"/>
      <c r="M124" s="7">
        <f>SUM(M14:M123)</f>
        <v>0</v>
      </c>
      <c r="N124" s="3"/>
    </row>
    <row r="125" spans="1:15" s="9" customFormat="1" ht="12.75" customHeight="1" x14ac:dyDescent="0.2">
      <c r="A125" s="3"/>
      <c r="B125" s="8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3"/>
    </row>
    <row r="126" spans="1:15" s="9" customFormat="1" ht="12.75" customHeight="1" x14ac:dyDescent="0.2">
      <c r="A126" s="3"/>
      <c r="B126" s="8"/>
      <c r="D126" s="9" t="s">
        <v>21</v>
      </c>
      <c r="E126" s="11"/>
      <c r="F126" s="11"/>
      <c r="G126" s="3"/>
      <c r="H126" s="47"/>
      <c r="I126" s="3"/>
      <c r="J126" s="47"/>
      <c r="K126" s="11"/>
      <c r="L126" s="11"/>
      <c r="M126" s="11"/>
      <c r="N126" s="3"/>
    </row>
    <row r="127" spans="1:15" s="9" customFormat="1" ht="12.75" customHeight="1" x14ac:dyDescent="0.2">
      <c r="A127" s="3"/>
      <c r="B127" s="8"/>
      <c r="D127" s="9" t="s">
        <v>14</v>
      </c>
      <c r="E127" s="11"/>
      <c r="F127" s="11"/>
      <c r="G127" s="11"/>
      <c r="H127" s="47"/>
      <c r="I127" s="11"/>
      <c r="J127" s="47"/>
      <c r="K127" s="11"/>
      <c r="L127" s="11"/>
      <c r="M127" s="11"/>
      <c r="N127" s="3"/>
    </row>
    <row r="128" spans="1:15" s="9" customFormat="1" ht="12.75" customHeight="1" x14ac:dyDescent="0.2">
      <c r="A128" s="3"/>
      <c r="B128" s="8">
        <v>65</v>
      </c>
      <c r="D128" s="9" t="s">
        <v>20</v>
      </c>
      <c r="E128" s="11">
        <v>1</v>
      </c>
      <c r="F128" s="11">
        <v>148410.79261546393</v>
      </c>
      <c r="G128" s="11"/>
      <c r="H128" s="11"/>
      <c r="I128" s="11"/>
      <c r="J128" s="11"/>
      <c r="K128" s="11"/>
      <c r="L128" s="11">
        <f t="shared" ref="L128:L131" si="8">F128*(1+$O$8)</f>
        <v>158799.54809854642</v>
      </c>
      <c r="M128" s="3"/>
      <c r="N128" s="23"/>
    </row>
    <row r="129" spans="1:14" s="9" customFormat="1" ht="12.75" customHeight="1" x14ac:dyDescent="0.2">
      <c r="A129" s="3"/>
      <c r="B129" s="8">
        <v>66</v>
      </c>
      <c r="D129" s="9" t="s">
        <v>19</v>
      </c>
      <c r="E129" s="11">
        <v>23</v>
      </c>
      <c r="F129" s="11">
        <v>145016.99481947566</v>
      </c>
      <c r="G129" s="11"/>
      <c r="H129" s="11"/>
      <c r="I129" s="11"/>
      <c r="J129" s="11"/>
      <c r="K129" s="11"/>
      <c r="L129" s="11">
        <f t="shared" si="8"/>
        <v>155168.18445683896</v>
      </c>
      <c r="M129" s="3"/>
      <c r="N129" s="23"/>
    </row>
    <row r="130" spans="1:14" s="9" customFormat="1" ht="12.75" customHeight="1" x14ac:dyDescent="0.2">
      <c r="A130" s="3"/>
      <c r="B130" s="8">
        <v>67</v>
      </c>
      <c r="D130" s="9" t="s">
        <v>18</v>
      </c>
      <c r="E130" s="11">
        <v>1</v>
      </c>
      <c r="F130" s="11">
        <v>122935.56364487061</v>
      </c>
      <c r="G130" s="11"/>
      <c r="H130" s="11"/>
      <c r="I130" s="11"/>
      <c r="J130" s="11"/>
      <c r="K130" s="11"/>
      <c r="L130" s="11">
        <f t="shared" si="8"/>
        <v>131541.05310001154</v>
      </c>
      <c r="M130" s="3"/>
      <c r="N130" s="23"/>
    </row>
    <row r="131" spans="1:14" s="9" customFormat="1" ht="12.75" customHeight="1" x14ac:dyDescent="0.2">
      <c r="A131" s="3"/>
      <c r="B131" s="8">
        <v>68</v>
      </c>
      <c r="D131" s="9" t="s">
        <v>17</v>
      </c>
      <c r="E131" s="11">
        <v>1</v>
      </c>
      <c r="F131" s="11">
        <v>99685.874192282892</v>
      </c>
      <c r="G131" s="11"/>
      <c r="H131" s="11"/>
      <c r="I131" s="11"/>
      <c r="J131" s="11"/>
      <c r="K131" s="11"/>
      <c r="L131" s="11">
        <f t="shared" si="8"/>
        <v>106663.8853857427</v>
      </c>
      <c r="M131" s="3"/>
      <c r="N131" s="23"/>
    </row>
    <row r="132" spans="1:14" s="9" customFormat="1" ht="12.75" customHeight="1" x14ac:dyDescent="0.2">
      <c r="A132" s="3"/>
      <c r="B132" s="8">
        <v>69</v>
      </c>
      <c r="D132" s="9" t="s">
        <v>16</v>
      </c>
      <c r="E132" s="11">
        <v>5</v>
      </c>
      <c r="F132" s="11">
        <v>87610.372710489843</v>
      </c>
      <c r="G132" s="11"/>
      <c r="H132" s="11"/>
      <c r="I132" s="11"/>
      <c r="J132" s="11"/>
      <c r="K132" s="11"/>
      <c r="L132" s="11">
        <f>F132*(1+$O$8)</f>
        <v>93743.098800224136</v>
      </c>
      <c r="M132" s="3"/>
      <c r="N132" s="23"/>
    </row>
    <row r="133" spans="1:14" s="9" customFormat="1" ht="12.75" customHeight="1" x14ac:dyDescent="0.2">
      <c r="A133" s="3"/>
      <c r="B133" s="12"/>
      <c r="D133" s="16" t="s">
        <v>0</v>
      </c>
      <c r="E133" s="7">
        <f>SUM(E128:E132)</f>
        <v>31</v>
      </c>
      <c r="F133" s="11"/>
      <c r="G133" s="7">
        <f>SUM(G128:G132)</f>
        <v>0</v>
      </c>
      <c r="H133" s="47"/>
      <c r="I133" s="7">
        <f>SUM(I128:I132)</f>
        <v>0</v>
      </c>
      <c r="J133" s="47"/>
      <c r="K133" s="7">
        <f>SUM(K128:K132)</f>
        <v>0</v>
      </c>
      <c r="L133" s="11"/>
      <c r="M133" s="7">
        <f>SUM(M128:M132)</f>
        <v>0</v>
      </c>
      <c r="N133" s="3"/>
    </row>
    <row r="134" spans="1:14" s="9" customFormat="1" ht="12.75" customHeight="1" x14ac:dyDescent="0.2">
      <c r="A134" s="3"/>
      <c r="B134" s="12"/>
      <c r="D134" s="10"/>
      <c r="E134" s="11"/>
      <c r="F134" s="11"/>
      <c r="G134" s="11"/>
      <c r="H134" s="47"/>
      <c r="I134" s="11"/>
      <c r="J134" s="47"/>
      <c r="K134" s="11"/>
      <c r="L134" s="11"/>
      <c r="M134" s="11"/>
      <c r="N134" s="3"/>
    </row>
    <row r="135" spans="1:14" s="9" customFormat="1" ht="12.75" customHeight="1" x14ac:dyDescent="0.2">
      <c r="A135" s="3"/>
      <c r="B135" s="12"/>
      <c r="D135" s="9" t="s">
        <v>15</v>
      </c>
      <c r="E135" s="11"/>
      <c r="F135" s="11"/>
      <c r="G135" s="11"/>
      <c r="H135" s="47"/>
      <c r="I135" s="11"/>
      <c r="J135" s="47"/>
      <c r="K135" s="11"/>
      <c r="L135" s="11"/>
      <c r="M135" s="11"/>
      <c r="N135" s="3"/>
    </row>
    <row r="136" spans="1:14" s="9" customFormat="1" ht="12.75" customHeight="1" x14ac:dyDescent="0.2">
      <c r="A136" s="3"/>
      <c r="B136" s="8"/>
      <c r="D136" s="9" t="s">
        <v>14</v>
      </c>
      <c r="E136" s="11"/>
      <c r="F136" s="11"/>
      <c r="G136" s="11"/>
      <c r="H136" s="47"/>
      <c r="I136" s="11"/>
      <c r="J136" s="47"/>
      <c r="K136" s="11"/>
      <c r="L136" s="11"/>
      <c r="M136" s="11"/>
      <c r="N136" s="3"/>
    </row>
    <row r="137" spans="1:14" s="9" customFormat="1" ht="12.75" customHeight="1" x14ac:dyDescent="0.2">
      <c r="A137" s="3"/>
      <c r="B137" s="8">
        <v>70</v>
      </c>
      <c r="D137" s="9" t="s">
        <v>13</v>
      </c>
      <c r="E137" s="11">
        <v>200</v>
      </c>
      <c r="F137" s="11"/>
      <c r="G137" s="11"/>
      <c r="H137" s="11"/>
      <c r="I137" s="11"/>
      <c r="J137" s="11"/>
      <c r="K137" s="11"/>
      <c r="L137" s="11"/>
      <c r="M137" s="3"/>
      <c r="N137" s="3"/>
    </row>
    <row r="138" spans="1:14" s="9" customFormat="1" ht="12.75" customHeight="1" x14ac:dyDescent="0.2">
      <c r="A138" s="3"/>
      <c r="B138" s="8"/>
      <c r="D138" s="9" t="s">
        <v>12</v>
      </c>
      <c r="E138" s="11"/>
      <c r="F138" s="11">
        <v>143680.771294851</v>
      </c>
      <c r="G138" s="11"/>
      <c r="H138" s="11"/>
      <c r="I138" s="11"/>
      <c r="J138" s="11"/>
      <c r="K138" s="11"/>
      <c r="L138" s="11">
        <f t="shared" ref="L138:L143" si="9">F138*(1+$O$8)</f>
        <v>153738.42528549058</v>
      </c>
      <c r="M138" s="40"/>
      <c r="N138" s="41"/>
    </row>
    <row r="139" spans="1:14" s="9" customFormat="1" ht="12.75" customHeight="1" x14ac:dyDescent="0.2">
      <c r="A139" s="3"/>
      <c r="B139" s="8"/>
      <c r="D139" s="9" t="s">
        <v>65</v>
      </c>
      <c r="E139" s="11"/>
      <c r="F139" s="11">
        <v>139619.57866143392</v>
      </c>
      <c r="G139" s="11"/>
      <c r="H139" s="11"/>
      <c r="I139" s="11"/>
      <c r="J139" s="11"/>
      <c r="K139" s="11"/>
      <c r="L139" s="11">
        <f t="shared" si="9"/>
        <v>149392.9491677343</v>
      </c>
      <c r="M139" s="3"/>
      <c r="N139" s="41"/>
    </row>
    <row r="140" spans="1:14" s="9" customFormat="1" ht="12.75" customHeight="1" x14ac:dyDescent="0.2">
      <c r="A140" s="3"/>
      <c r="B140" s="8"/>
      <c r="D140" s="9" t="s">
        <v>11</v>
      </c>
      <c r="E140" s="11"/>
      <c r="F140" s="11">
        <v>135556.95217824986</v>
      </c>
      <c r="G140" s="11"/>
      <c r="H140" s="11"/>
      <c r="I140" s="11"/>
      <c r="J140" s="11"/>
      <c r="K140" s="11"/>
      <c r="L140" s="11">
        <f t="shared" si="9"/>
        <v>145045.93883072736</v>
      </c>
      <c r="M140" s="3"/>
      <c r="N140" s="41"/>
    </row>
    <row r="141" spans="1:14" s="9" customFormat="1" ht="12.75" customHeight="1" x14ac:dyDescent="0.2">
      <c r="A141" s="3"/>
      <c r="B141" s="8"/>
      <c r="D141" s="9" t="s">
        <v>10</v>
      </c>
      <c r="E141" s="11"/>
      <c r="F141" s="11">
        <v>119775.71744241934</v>
      </c>
      <c r="G141" s="11"/>
      <c r="H141" s="11"/>
      <c r="I141" s="11"/>
      <c r="J141" s="11"/>
      <c r="K141" s="11"/>
      <c r="L141" s="11">
        <f t="shared" si="9"/>
        <v>128160.0176633887</v>
      </c>
      <c r="M141" s="3"/>
      <c r="N141" s="41"/>
    </row>
    <row r="142" spans="1:14" s="9" customFormat="1" ht="12.75" customHeight="1" x14ac:dyDescent="0.2">
      <c r="A142" s="3"/>
      <c r="B142" s="8"/>
      <c r="D142" s="9" t="s">
        <v>9</v>
      </c>
      <c r="E142" s="11"/>
      <c r="F142" s="11">
        <v>110312.67542178922</v>
      </c>
      <c r="G142" s="11"/>
      <c r="H142" s="11"/>
      <c r="I142" s="11"/>
      <c r="J142" s="11"/>
      <c r="K142" s="11"/>
      <c r="L142" s="11">
        <f t="shared" si="9"/>
        <v>118034.56270131447</v>
      </c>
      <c r="M142" s="3"/>
      <c r="N142" s="41"/>
    </row>
    <row r="143" spans="1:14" s="9" customFormat="1" ht="12.75" customHeight="1" x14ac:dyDescent="0.2">
      <c r="A143" s="3"/>
      <c r="B143" s="8"/>
      <c r="D143" s="9" t="s">
        <v>8</v>
      </c>
      <c r="E143" s="11"/>
      <c r="F143" s="11">
        <v>91382.092311422457</v>
      </c>
      <c r="G143" s="11"/>
      <c r="H143" s="11"/>
      <c r="I143" s="11"/>
      <c r="J143" s="11"/>
      <c r="K143" s="11"/>
      <c r="L143" s="11">
        <f t="shared" si="9"/>
        <v>97778.838773222029</v>
      </c>
      <c r="M143" s="3"/>
      <c r="N143" s="41"/>
    </row>
    <row r="144" spans="1:14" s="9" customFormat="1" ht="12.75" customHeight="1" x14ac:dyDescent="0.2">
      <c r="A144" s="3"/>
      <c r="B144" s="8">
        <v>71</v>
      </c>
      <c r="D144" s="9" t="s">
        <v>7</v>
      </c>
      <c r="E144" s="49">
        <v>51</v>
      </c>
      <c r="F144" s="11">
        <v>50755.498279905842</v>
      </c>
      <c r="G144" s="11"/>
      <c r="H144" s="11"/>
      <c r="I144" s="11"/>
      <c r="J144" s="11"/>
      <c r="K144" s="49"/>
      <c r="L144" s="11">
        <f>F144*(1+$O$8)</f>
        <v>54308.383159499252</v>
      </c>
      <c r="M144" s="57"/>
      <c r="N144" s="23"/>
    </row>
    <row r="145" spans="1:14" s="9" customFormat="1" ht="12.75" customHeight="1" x14ac:dyDescent="0.2">
      <c r="A145" s="3"/>
      <c r="B145" s="12"/>
      <c r="D145" s="16" t="s">
        <v>0</v>
      </c>
      <c r="E145" s="11">
        <f>SUM(E137:E144)</f>
        <v>251</v>
      </c>
      <c r="F145" s="11"/>
      <c r="G145" s="7">
        <f>SUM(G137:G144)</f>
        <v>0</v>
      </c>
      <c r="H145" s="47"/>
      <c r="I145" s="7">
        <f>SUM(I137:I144)</f>
        <v>0</v>
      </c>
      <c r="J145" s="47"/>
      <c r="K145" s="11">
        <f>SUM(K137:K144)</f>
        <v>0</v>
      </c>
      <c r="L145" s="11"/>
      <c r="M145" s="11">
        <f>SUM(M137:M144)</f>
        <v>0</v>
      </c>
      <c r="N145" s="3"/>
    </row>
    <row r="146" spans="1:14" s="9" customFormat="1" ht="12.75" customHeight="1" x14ac:dyDescent="0.2">
      <c r="A146" s="3"/>
      <c r="B146" s="12"/>
      <c r="D146" s="10"/>
      <c r="E146" s="11"/>
      <c r="F146" s="11"/>
      <c r="G146" s="11"/>
      <c r="H146" s="47"/>
      <c r="I146" s="11"/>
      <c r="J146" s="47"/>
      <c r="K146" s="11"/>
      <c r="L146" s="11"/>
      <c r="M146" s="11"/>
      <c r="N146" s="3"/>
    </row>
    <row r="147" spans="1:14" s="9" customFormat="1" ht="12.75" customHeight="1" x14ac:dyDescent="0.2">
      <c r="A147" s="3"/>
      <c r="B147" s="12"/>
      <c r="D147" s="9" t="s">
        <v>6</v>
      </c>
      <c r="E147" s="11"/>
      <c r="F147" s="11"/>
      <c r="G147" s="11"/>
      <c r="H147" s="47"/>
      <c r="I147" s="11"/>
      <c r="J147" s="47"/>
      <c r="K147" s="11"/>
      <c r="L147" s="11"/>
      <c r="M147" s="11"/>
      <c r="N147" s="3"/>
    </row>
    <row r="148" spans="1:14" s="9" customFormat="1" ht="12.75" customHeight="1" x14ac:dyDescent="0.2">
      <c r="A148" s="3"/>
      <c r="B148" s="8"/>
      <c r="D148" s="9" t="s">
        <v>141</v>
      </c>
      <c r="E148" s="11"/>
      <c r="F148" s="11"/>
      <c r="G148" s="11"/>
      <c r="H148" s="47"/>
      <c r="I148" s="11"/>
      <c r="J148" s="47"/>
      <c r="K148" s="11"/>
      <c r="L148" s="11"/>
      <c r="M148" s="11"/>
      <c r="N148" s="3"/>
    </row>
    <row r="149" spans="1:14" s="9" customFormat="1" ht="12.75" customHeight="1" x14ac:dyDescent="0.2">
      <c r="A149" s="3"/>
      <c r="B149" s="8">
        <v>72</v>
      </c>
      <c r="D149" s="9" t="s">
        <v>5</v>
      </c>
      <c r="E149" s="11">
        <v>1</v>
      </c>
      <c r="F149" s="11">
        <v>144757.54850100196</v>
      </c>
      <c r="G149" s="11"/>
      <c r="H149" s="11"/>
      <c r="I149" s="11"/>
      <c r="J149" s="11"/>
      <c r="K149" s="11"/>
      <c r="L149" s="11">
        <f>F149*(1+$O$8)</f>
        <v>154890.5768960721</v>
      </c>
      <c r="M149" s="11"/>
      <c r="N149" s="11"/>
    </row>
    <row r="150" spans="1:14" s="9" customFormat="1" ht="12.75" customHeight="1" x14ac:dyDescent="0.2">
      <c r="A150" s="3"/>
      <c r="B150" s="8">
        <v>73</v>
      </c>
      <c r="D150" s="9" t="s">
        <v>4</v>
      </c>
      <c r="E150" s="11">
        <v>3</v>
      </c>
      <c r="F150" s="11">
        <v>132260.63421290202</v>
      </c>
      <c r="G150" s="11"/>
      <c r="H150" s="11"/>
      <c r="I150" s="11"/>
      <c r="J150" s="11"/>
      <c r="K150" s="11"/>
      <c r="L150" s="11">
        <f>F150*(1+$O$8)</f>
        <v>141518.87860780518</v>
      </c>
      <c r="M150" s="11"/>
      <c r="N150" s="11"/>
    </row>
    <row r="151" spans="1:14" s="9" customFormat="1" ht="12.75" customHeight="1" x14ac:dyDescent="0.2">
      <c r="A151" s="3"/>
      <c r="B151" s="8">
        <v>74</v>
      </c>
      <c r="D151" s="12" t="s">
        <v>34</v>
      </c>
      <c r="E151" s="11">
        <v>5</v>
      </c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s="9" customFormat="1" ht="12.75" customHeight="1" x14ac:dyDescent="0.2">
      <c r="A152" s="3"/>
      <c r="B152" s="8"/>
      <c r="D152" s="12" t="s">
        <v>60</v>
      </c>
      <c r="E152" s="11"/>
      <c r="F152" s="11">
        <v>122932.56426546631</v>
      </c>
      <c r="G152" s="11"/>
      <c r="H152" s="11"/>
      <c r="I152" s="11"/>
      <c r="J152" s="11"/>
      <c r="K152" s="11"/>
      <c r="L152" s="11">
        <f t="shared" ref="L152:L158" si="10">F152*(1+$O$8)</f>
        <v>131537.84376404897</v>
      </c>
      <c r="M152" s="11"/>
      <c r="N152" s="11"/>
    </row>
    <row r="153" spans="1:14" s="9" customFormat="1" ht="12.75" customHeight="1" x14ac:dyDescent="0.2">
      <c r="A153" s="3"/>
      <c r="B153" s="8"/>
      <c r="D153" s="12" t="s">
        <v>61</v>
      </c>
      <c r="E153" s="11"/>
      <c r="F153" s="11">
        <v>111405.94921466389</v>
      </c>
      <c r="G153" s="11"/>
      <c r="H153" s="11"/>
      <c r="I153" s="11"/>
      <c r="J153" s="11"/>
      <c r="K153" s="11"/>
      <c r="L153" s="11">
        <f t="shared" si="10"/>
        <v>119204.36565969037</v>
      </c>
      <c r="M153" s="11"/>
      <c r="N153" s="11"/>
    </row>
    <row r="154" spans="1:14" s="9" customFormat="1" ht="12.75" customHeight="1" x14ac:dyDescent="0.2">
      <c r="A154" s="3"/>
      <c r="B154" s="8"/>
      <c r="D154" s="12" t="s">
        <v>144</v>
      </c>
      <c r="E154" s="11"/>
      <c r="F154" s="11">
        <v>96119.612080546198</v>
      </c>
      <c r="G154" s="11"/>
      <c r="H154" s="11"/>
      <c r="I154" s="11"/>
      <c r="J154" s="11"/>
      <c r="K154" s="11"/>
      <c r="L154" s="11">
        <f t="shared" si="10"/>
        <v>102847.98492618444</v>
      </c>
      <c r="M154" s="11"/>
      <c r="N154" s="11"/>
    </row>
    <row r="155" spans="1:14" s="9" customFormat="1" ht="12.75" customHeight="1" x14ac:dyDescent="0.2">
      <c r="A155" s="3"/>
      <c r="B155" s="8">
        <v>75</v>
      </c>
      <c r="D155" s="9" t="s">
        <v>66</v>
      </c>
      <c r="E155" s="11">
        <v>1</v>
      </c>
      <c r="F155" s="11">
        <v>123160.3203839489</v>
      </c>
      <c r="G155" s="11"/>
      <c r="H155" s="11"/>
      <c r="I155" s="11"/>
      <c r="J155" s="11"/>
      <c r="K155" s="11"/>
      <c r="L155" s="11">
        <f t="shared" si="10"/>
        <v>131781.54281082534</v>
      </c>
      <c r="M155" s="11"/>
      <c r="N155" s="11"/>
    </row>
    <row r="156" spans="1:14" s="9" customFormat="1" ht="12.75" customHeight="1" x14ac:dyDescent="0.2">
      <c r="A156" s="3"/>
      <c r="B156" s="8">
        <v>76</v>
      </c>
      <c r="D156" s="9" t="s">
        <v>3</v>
      </c>
      <c r="E156" s="11">
        <v>4</v>
      </c>
      <c r="F156" s="11">
        <v>103968.98798165206</v>
      </c>
      <c r="G156" s="11"/>
      <c r="H156" s="11"/>
      <c r="I156" s="11"/>
      <c r="J156" s="11"/>
      <c r="K156" s="11"/>
      <c r="L156" s="11">
        <f t="shared" si="10"/>
        <v>111246.81714036771</v>
      </c>
      <c r="M156" s="11"/>
      <c r="N156" s="11"/>
    </row>
    <row r="157" spans="1:14" s="9" customFormat="1" ht="12.75" customHeight="1" x14ac:dyDescent="0.2">
      <c r="A157" s="3"/>
      <c r="B157" s="8">
        <v>77</v>
      </c>
      <c r="D157" s="9" t="s">
        <v>2</v>
      </c>
      <c r="E157" s="11">
        <v>1</v>
      </c>
      <c r="F157" s="11">
        <v>95671.204859600344</v>
      </c>
      <c r="G157" s="11"/>
      <c r="H157" s="11"/>
      <c r="I157" s="11"/>
      <c r="J157" s="11"/>
      <c r="K157" s="11"/>
      <c r="L157" s="11">
        <f t="shared" si="10"/>
        <v>102368.18919977237</v>
      </c>
      <c r="M157" s="11"/>
      <c r="N157" s="11"/>
    </row>
    <row r="158" spans="1:14" s="9" customFormat="1" ht="12.75" customHeight="1" x14ac:dyDescent="0.2">
      <c r="A158" s="3"/>
      <c r="B158" s="8">
        <v>78</v>
      </c>
      <c r="D158" s="9" t="s">
        <v>1</v>
      </c>
      <c r="E158" s="3">
        <v>1</v>
      </c>
      <c r="F158" s="11">
        <v>94990.345734819624</v>
      </c>
      <c r="G158" s="11"/>
      <c r="H158" s="11"/>
      <c r="I158" s="11"/>
      <c r="J158" s="11"/>
      <c r="K158" s="3"/>
      <c r="L158" s="11">
        <f t="shared" si="10"/>
        <v>101639.66993625701</v>
      </c>
      <c r="M158" s="11"/>
      <c r="N158" s="11"/>
    </row>
    <row r="159" spans="1:14" s="9" customFormat="1" ht="12.75" customHeight="1" x14ac:dyDescent="0.2">
      <c r="A159" s="3"/>
      <c r="B159" s="8">
        <v>79</v>
      </c>
      <c r="D159" s="9" t="s">
        <v>67</v>
      </c>
      <c r="E159" s="49">
        <v>2</v>
      </c>
      <c r="F159" s="11">
        <v>66802.78600338861</v>
      </c>
      <c r="G159" s="11"/>
      <c r="H159" s="11"/>
      <c r="I159" s="11"/>
      <c r="J159" s="11"/>
      <c r="K159" s="49"/>
      <c r="L159" s="11">
        <f>F159*(1+$O$8)</f>
        <v>71478.98102362582</v>
      </c>
      <c r="M159" s="49"/>
      <c r="N159" s="11"/>
    </row>
    <row r="160" spans="1:14" s="9" customFormat="1" ht="12.75" customHeight="1" x14ac:dyDescent="0.2">
      <c r="A160" s="3"/>
      <c r="B160" s="12"/>
      <c r="D160" s="16" t="s">
        <v>0</v>
      </c>
      <c r="E160" s="11">
        <f>SUM(E149:E159)</f>
        <v>18</v>
      </c>
      <c r="F160" s="11"/>
      <c r="G160" s="7">
        <f>SUM(G149:G159)</f>
        <v>0</v>
      </c>
      <c r="H160" s="11"/>
      <c r="I160" s="7">
        <f>SUM(I149:I159)</f>
        <v>0</v>
      </c>
      <c r="J160" s="11"/>
      <c r="K160" s="11">
        <f>SUM(K149:K159)</f>
        <v>0</v>
      </c>
      <c r="L160" s="11"/>
      <c r="M160" s="11">
        <f>SUM(M149:M159)</f>
        <v>0</v>
      </c>
      <c r="N160" s="3"/>
    </row>
    <row r="161" spans="1:14" s="9" customFormat="1" ht="12.75" customHeight="1" x14ac:dyDescent="0.2">
      <c r="A161" s="3"/>
      <c r="B161" s="12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3"/>
    </row>
    <row r="162" spans="1:14" s="9" customFormat="1" ht="12.75" customHeight="1" x14ac:dyDescent="0.2">
      <c r="A162" s="15"/>
      <c r="B162" s="8"/>
      <c r="D162" s="9" t="s">
        <v>129</v>
      </c>
      <c r="E162" s="7">
        <f>E124+E133+E145+E160</f>
        <v>529</v>
      </c>
      <c r="F162" s="11"/>
      <c r="G162" s="7">
        <f>G124+G133+G145+G160</f>
        <v>0</v>
      </c>
      <c r="H162" s="11"/>
      <c r="I162" s="7">
        <f>I124+I133+I145+I160</f>
        <v>0</v>
      </c>
      <c r="J162" s="11"/>
      <c r="K162" s="7">
        <f>K124+K133+K145+K160</f>
        <v>0</v>
      </c>
      <c r="L162" s="11"/>
      <c r="M162" s="7">
        <f>M124+M133+M145+M160</f>
        <v>0</v>
      </c>
      <c r="N162" s="11"/>
    </row>
    <row r="163" spans="1:14" ht="12.75" customHeight="1" x14ac:dyDescent="0.2">
      <c r="C163" s="9"/>
      <c r="D163" s="9"/>
      <c r="E163" s="3"/>
      <c r="F163" s="3"/>
      <c r="G163" s="3"/>
      <c r="I163" s="3"/>
      <c r="J163" s="9"/>
      <c r="K163" s="9"/>
      <c r="L163" s="9"/>
      <c r="M163" s="3"/>
      <c r="N163" s="3"/>
    </row>
    <row r="164" spans="1:14" ht="12.75" customHeight="1" x14ac:dyDescent="0.2">
      <c r="C164" s="9"/>
      <c r="D164" s="9"/>
      <c r="E164" s="3"/>
      <c r="F164" s="3"/>
      <c r="G164" s="3"/>
      <c r="I164" s="3"/>
      <c r="J164" s="9"/>
      <c r="K164" s="9"/>
      <c r="L164" s="9"/>
      <c r="M164" s="3"/>
      <c r="N164" s="3"/>
    </row>
    <row r="165" spans="1:14" ht="12.75" customHeight="1" x14ac:dyDescent="0.2">
      <c r="A165" s="11"/>
      <c r="B165" s="1"/>
      <c r="C165" s="9"/>
      <c r="D165" s="9"/>
      <c r="E165" s="3"/>
      <c r="F165" s="3"/>
      <c r="G165" s="3"/>
      <c r="I165" s="3"/>
      <c r="J165" s="9"/>
      <c r="K165" s="9"/>
      <c r="L165" s="9"/>
      <c r="M165" s="3"/>
      <c r="N165" s="3"/>
    </row>
    <row r="166" spans="1:14" ht="12.75" customHeight="1" x14ac:dyDescent="0.2">
      <c r="A166" s="11"/>
      <c r="B166" s="1"/>
      <c r="C166" s="9"/>
      <c r="D166" s="9"/>
      <c r="E166" s="3"/>
      <c r="F166" s="3"/>
      <c r="G166" s="3"/>
      <c r="I166" s="3"/>
      <c r="J166" s="9"/>
      <c r="K166" s="9"/>
      <c r="L166" s="9"/>
      <c r="M166" s="3"/>
      <c r="N166" s="3"/>
    </row>
    <row r="167" spans="1:14" ht="12.75" customHeight="1" x14ac:dyDescent="0.2">
      <c r="A167" s="11"/>
      <c r="B167" s="1"/>
      <c r="C167" s="9"/>
      <c r="D167" s="9"/>
      <c r="E167" s="3"/>
      <c r="F167" s="3"/>
      <c r="G167" s="3"/>
      <c r="I167" s="3"/>
      <c r="J167" s="9"/>
      <c r="K167" s="9"/>
      <c r="L167" s="9"/>
      <c r="M167" s="3"/>
      <c r="N167" s="3"/>
    </row>
    <row r="168" spans="1:14" ht="12.75" customHeight="1" x14ac:dyDescent="0.2">
      <c r="A168" s="11"/>
      <c r="B168" s="1"/>
      <c r="C168" s="9"/>
      <c r="D168" s="9"/>
      <c r="F168" s="3"/>
      <c r="G168" s="3"/>
      <c r="I168" s="3"/>
      <c r="J168" s="9"/>
      <c r="K168" s="9"/>
      <c r="L168" s="9"/>
      <c r="M168" s="3"/>
      <c r="N168" s="3"/>
    </row>
    <row r="169" spans="1:14" ht="12.75" customHeight="1" x14ac:dyDescent="0.2">
      <c r="A169" s="11"/>
      <c r="B169" s="1"/>
      <c r="C169" s="9"/>
      <c r="D169" s="9"/>
      <c r="F169" s="3"/>
      <c r="G169" s="3"/>
      <c r="I169" s="3"/>
      <c r="J169" s="9"/>
      <c r="K169" s="9"/>
      <c r="L169" s="9"/>
      <c r="M169" s="3"/>
      <c r="N169" s="3"/>
    </row>
    <row r="170" spans="1:14" ht="12.75" customHeight="1" x14ac:dyDescent="0.2">
      <c r="A170" s="11"/>
      <c r="B170" s="1"/>
      <c r="C170" s="9"/>
      <c r="D170" s="9"/>
      <c r="F170" s="3"/>
      <c r="G170" s="3"/>
      <c r="I170" s="3"/>
      <c r="J170" s="9"/>
      <c r="K170" s="9"/>
      <c r="L170" s="9"/>
      <c r="M170" s="3"/>
      <c r="N170" s="3"/>
    </row>
    <row r="171" spans="1:14" ht="12.75" customHeight="1" x14ac:dyDescent="0.2">
      <c r="C171" s="9"/>
      <c r="D171" s="9"/>
      <c r="F171" s="3"/>
      <c r="G171" s="3"/>
      <c r="I171" s="3"/>
      <c r="J171" s="9"/>
      <c r="K171" s="9"/>
      <c r="L171" s="9"/>
      <c r="M171" s="3"/>
      <c r="N171" s="3"/>
    </row>
  </sheetData>
  <mergeCells count="2">
    <mergeCell ref="A1:N1"/>
    <mergeCell ref="A2:N2"/>
  </mergeCells>
  <printOptions horizontalCentered="1" gridLines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2B06-BC48-4CDF-9371-7F96B4D0FD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3FD82E-0DED-4E40-9F63-6FF2E3488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8B069-9C49-40CD-8584-CB9D38659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19E9CB-6E6E-4A34-82A9-8B7E9B2F60C6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7c889e11-2f3c-4070-9ad9-cc7ef75586e0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SAUM</vt:lpstr>
      <vt:lpstr>Sheet2</vt:lpstr>
      <vt:lpstr>SAUM!Print_Area</vt:lpstr>
      <vt:lpstr>SAUM!Print_Titles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SAUM 2015-17</dc:title>
  <dc:creator>CharletteM</dc:creator>
  <cp:lastModifiedBy>Chandra Robinson</cp:lastModifiedBy>
  <cp:lastPrinted>2022-05-12T13:15:31Z</cp:lastPrinted>
  <dcterms:created xsi:type="dcterms:W3CDTF">2011-09-01T23:00:21Z</dcterms:created>
  <dcterms:modified xsi:type="dcterms:W3CDTF">2023-05-08T17:03:37Z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